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<sst xmlns="http://schemas.openxmlformats.org/spreadsheetml/2006/main" count="214" uniqueCount="188">
  <si>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</si>
  <si>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</si>
  <si>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</si>
  <si>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</si>
  <si>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</si>
  <si>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</si>
  <si>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</si>
  <si>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</si>
  <si>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</si>
  <si>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</si>
  <si>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</si>
  <si>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</si>
  <si>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</si>
  <si>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</si>
  <si>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</si>
  <si>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</si>
  <si>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</si>
  <si>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</si>
  <si>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</si>
  <si>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</si>
  <si>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I.I.S. "LUIGI EINAUDI"</t>
  </si>
  <si>
    <t>26100 CREMONA (CR) VIA BISSOLATI, 96 C.F. 80003440197 C.M. CRIS00600T</t>
  </si>
  <si>
    <t>19/PA del 23/12/2022</t>
  </si>
  <si>
    <t>2022  1191 del 22/12/2022</t>
  </si>
  <si>
    <t>9/PA del 31/12/2022</t>
  </si>
  <si>
    <t>1191 del 31/12/2022</t>
  </si>
  <si>
    <t>50/PP del 31/12/2022</t>
  </si>
  <si>
    <t>9/2 del 31/12/2022</t>
  </si>
  <si>
    <t>00002/23 del 09/01/2023</t>
  </si>
  <si>
    <t>D_S/000012 del 04/01/2023</t>
  </si>
  <si>
    <t>0000000029/PA del 10/01/2023</t>
  </si>
  <si>
    <t>62 del 19/12/2022</t>
  </si>
  <si>
    <t>8/P del 31/01/2023</t>
  </si>
  <si>
    <t>1023007872 del 20/01/2023</t>
  </si>
  <si>
    <t>A20020221000045061 del 31/12/2022</t>
  </si>
  <si>
    <t>A20020221000045059 del 31/12/2022</t>
  </si>
  <si>
    <t>A20020221000045060 del 31/12/2022</t>
  </si>
  <si>
    <t>V9/0000300 del 13/01/2023</t>
  </si>
  <si>
    <t>35 del 31/01/2023</t>
  </si>
  <si>
    <t>3 del 16/01/2023</t>
  </si>
  <si>
    <t>1/32 del 18/01/2023</t>
  </si>
  <si>
    <t>D_U/000034 del 23/01/2023</t>
  </si>
  <si>
    <t>D_S/000074 del 19/01/2023</t>
  </si>
  <si>
    <t>D_S/000078 del 23/01/2023</t>
  </si>
  <si>
    <t>4239000070 del 26/01/2023</t>
  </si>
  <si>
    <t>513/FVIFO del 26/01/2023</t>
  </si>
  <si>
    <t>814/FVIFO del 31/01/2023</t>
  </si>
  <si>
    <t>2023/0000012/7P del 02/02/2023</t>
  </si>
  <si>
    <t>6/PP del 31/01/2023</t>
  </si>
  <si>
    <t>27/00 del 06/02/2023</t>
  </si>
  <si>
    <t>61 del 31/01/2023</t>
  </si>
  <si>
    <t>2/PA del 31/01/2023</t>
  </si>
  <si>
    <t>VP-1 del 30/01/2023</t>
  </si>
  <si>
    <t>1/PA del 31/01/2023</t>
  </si>
  <si>
    <t>8/01 del 08/02/2023</t>
  </si>
  <si>
    <t>9/1 del 10/01/2023</t>
  </si>
  <si>
    <t>202311000000220 del 26/01/2023</t>
  </si>
  <si>
    <t>202311000000457 del 26/01/2023</t>
  </si>
  <si>
    <t>230379/E del 07/02/2023</t>
  </si>
  <si>
    <t>8 del 31/01/2023</t>
  </si>
  <si>
    <t>D_S/000131 del 03/02/2023</t>
  </si>
  <si>
    <t>D_S/000167 del 09/02/2023</t>
  </si>
  <si>
    <t>D_S/000168 del 09/02/2023</t>
  </si>
  <si>
    <t>13PA del 13/02/2023</t>
  </si>
  <si>
    <t>1000 LPA 23000077 del 16/02/2023</t>
  </si>
  <si>
    <t>159 del 14/02/2023</t>
  </si>
  <si>
    <t>PA/21 del 20/02/2023</t>
  </si>
  <si>
    <t>A20020231000003077 del 18/02/2023</t>
  </si>
  <si>
    <t>7/P del 31/01/2023</t>
  </si>
  <si>
    <t>H00063 del 04/02/2023</t>
  </si>
  <si>
    <t>11/A del 10/02/2023</t>
  </si>
  <si>
    <t>D_S/000198 del 20/02/2023</t>
  </si>
  <si>
    <t>D_S/000199 del 20/02/2023</t>
  </si>
  <si>
    <t>128 del 28/02/2023</t>
  </si>
  <si>
    <t>201-2023 del 27/02/2023</t>
  </si>
  <si>
    <t>VP-4 del 28/02/2023</t>
  </si>
  <si>
    <t>2/PA del 28/02/2023</t>
  </si>
  <si>
    <t>FATTPA 7_23 del 01/03/2023</t>
  </si>
  <si>
    <t>13/PA del 27/02/2023</t>
  </si>
  <si>
    <t>D_S/000235 del 27/02/2023</t>
  </si>
  <si>
    <t>4239000203 del 02/03/2023</t>
  </si>
  <si>
    <t>PA/29 del 03/03/2023</t>
  </si>
  <si>
    <t>1023063669 del 04/03/2023</t>
  </si>
  <si>
    <t>H00094 del 28/02/2023</t>
  </si>
  <si>
    <t>D_S/000258 del 02/03/2023</t>
  </si>
  <si>
    <t>D_S/000259 del 02/03/2023</t>
  </si>
  <si>
    <t>M202300037 del 01/03/2023</t>
  </si>
  <si>
    <t>384/SM del 24/03/2023</t>
  </si>
  <si>
    <t>4/PA del 15/03/2023</t>
  </si>
  <si>
    <t>1PA del 08/03/2023</t>
  </si>
  <si>
    <t>273-2023 del 08/03/2023</t>
  </si>
  <si>
    <t>PA/36 del 14/03/2023</t>
  </si>
  <si>
    <t>4239000236 del 13/03/2023</t>
  </si>
  <si>
    <t>3/3 del 10/03/2023</t>
  </si>
  <si>
    <t>D_S/000322 del 16/03/2023</t>
  </si>
  <si>
    <t>D_S/000321 del 16/03/2023</t>
  </si>
  <si>
    <t>4239000263 del 20/03/2023</t>
  </si>
  <si>
    <t>2023-00036-1 del 10/03/2023</t>
  </si>
  <si>
    <t>202311000003424 del 21/03/2023</t>
  </si>
  <si>
    <t>202311000001860 del 21/03/2023</t>
  </si>
  <si>
    <t>H00148 del 18/03/2023</t>
  </si>
  <si>
    <t>2/11 del 24/03/2023</t>
  </si>
  <si>
    <t>VP-6 del 28/03/2023</t>
  </si>
  <si>
    <t>247/2023 del 27/03/2023</t>
  </si>
  <si>
    <t>PA/50 del 30/03/2023</t>
  </si>
  <si>
    <t>1023086876 del 10/04/2023</t>
  </si>
  <si>
    <t>12/P del 24/03/2023</t>
  </si>
  <si>
    <t>FATTPA 63_23 del 17/04/2023</t>
  </si>
  <si>
    <t>3/PA del 31/03/2023</t>
  </si>
  <si>
    <t>222 del 31/03/2023</t>
  </si>
  <si>
    <t>2023   142/E del 18/04/2023</t>
  </si>
  <si>
    <t>PA/63 del 06/04/2023</t>
  </si>
  <si>
    <t>D_S/000376 del 29/03/2023</t>
  </si>
  <si>
    <t>4239000350 del 12/04/2023</t>
  </si>
  <si>
    <t>4239000324 del 31/03/2023</t>
  </si>
  <si>
    <t>4239000332 del 04/04/2023</t>
  </si>
  <si>
    <t>PA/77 del 17/04/2023</t>
  </si>
  <si>
    <t>V9/0001505 del 12/04/2023</t>
  </si>
  <si>
    <t>PA/79 del 18/04/2023</t>
  </si>
  <si>
    <t>PA/82 del 19/04/2023</t>
  </si>
  <si>
    <t>1/372 del 15/03/2023</t>
  </si>
  <si>
    <t>2023/0000049/7P del 12/04/2023</t>
  </si>
  <si>
    <t>2023/0000058/7P del 18/04/2023</t>
  </si>
  <si>
    <t>2023/0000007/PA del 04/05/2023</t>
  </si>
  <si>
    <t>2023/0000077/7P del 08/05/2023</t>
  </si>
  <si>
    <t>A20020231000007128 del 31/03/2023</t>
  </si>
  <si>
    <t>A20020231000007129 del 31/03/2023</t>
  </si>
  <si>
    <t>A20020231000007130 del 31/03/2023</t>
  </si>
  <si>
    <t>H00193 del 31/03/2023</t>
  </si>
  <si>
    <t>H00192 del 31/03/2023</t>
  </si>
  <si>
    <t>H00228 del 15/04/2023</t>
  </si>
  <si>
    <t>H00227 del 15/04/2023</t>
  </si>
  <si>
    <t>223011854 del 12/04/2023</t>
  </si>
  <si>
    <t>D_S/000442 del 13/04/2023</t>
  </si>
  <si>
    <t>D_S/000441 del 13/04/2023</t>
  </si>
  <si>
    <t>56/00 del 20/04/2023</t>
  </si>
  <si>
    <t>00000220/17/2023 del 13/04/2023</t>
  </si>
  <si>
    <t>A20020231000012525 del 20/04/2023</t>
  </si>
  <si>
    <t>A20020231000012603 del 20/04/2023</t>
  </si>
  <si>
    <t>1023117359 del 02/05/2023</t>
  </si>
  <si>
    <t>147/PA del 21/04/2023</t>
  </si>
  <si>
    <t>0000/0000000135 del 18/04/2023</t>
  </si>
  <si>
    <t>PA/92 del 26/04/2023</t>
  </si>
  <si>
    <t>4239000402 del 27/04/2023</t>
  </si>
  <si>
    <t>322 del 29/04/2023</t>
  </si>
  <si>
    <t>4/PA del 30/04/2023</t>
  </si>
  <si>
    <t>VP-8 del 28/04/2023</t>
  </si>
  <si>
    <t>VP-9 del 28/04/2023</t>
  </si>
  <si>
    <t>166 del 19/04/2023</t>
  </si>
  <si>
    <t>2023-00020-3 del 12/04/2023</t>
  </si>
  <si>
    <t>D_S/000509 del 27/04/2023</t>
  </si>
  <si>
    <t>1/565 del 26/04/2023</t>
  </si>
  <si>
    <t>A20020231000013342 del 04/05/2023</t>
  </si>
  <si>
    <t>4239000462 del 10/05/2023</t>
  </si>
  <si>
    <t>D_S/000600 del 11/05/2023</t>
  </si>
  <si>
    <t>D_S/000601 del 11/05/2023</t>
  </si>
  <si>
    <t>66 del 19/05/2023</t>
  </si>
  <si>
    <t>001995 del 29/04/2023</t>
  </si>
  <si>
    <t>18/01 del 05/05/2023</t>
  </si>
  <si>
    <t>7/PA del 03/05/2023</t>
  </si>
  <si>
    <t>289/FT del 21/04/2023</t>
  </si>
  <si>
    <t>D_S/000709 del 25/05/2023</t>
  </si>
  <si>
    <t>393 del 29/05/2023</t>
  </si>
  <si>
    <t>46 del 26/05/2023</t>
  </si>
  <si>
    <t>49 del 29/05/2023</t>
  </si>
  <si>
    <t>50 del 29/05/2023</t>
  </si>
  <si>
    <t>1023148775 del 01/06/2023</t>
  </si>
  <si>
    <t>24/11499 del 18/05/2023</t>
  </si>
  <si>
    <t>24/11481 del 18/05/2023</t>
  </si>
  <si>
    <t>1/101 del 17/05/2023</t>
  </si>
  <si>
    <t>202311000005615 del 23/05/2023</t>
  </si>
  <si>
    <t>202311000005868 del 23/05/2023</t>
  </si>
  <si>
    <t>4239000528 del 25/05/2023</t>
  </si>
  <si>
    <t>4239000533 del 26/05/2023</t>
  </si>
  <si>
    <t>4239000569 del 01/06/2023</t>
  </si>
  <si>
    <t>2/22 del 29/05/2023</t>
  </si>
  <si>
    <t>473/2023 del 31/05/2023</t>
  </si>
  <si>
    <t>10/PA del 31/05/2023</t>
  </si>
  <si>
    <t>002596 del 31/05/2023</t>
  </si>
  <si>
    <t>5/PA del 31/05/2023</t>
  </si>
  <si>
    <t>2023-03268-3 del 07/06/2023</t>
  </si>
  <si>
    <t>38/PA del 16/06/2023</t>
  </si>
  <si>
    <t>23-0574 del 14/06/2023</t>
  </si>
  <si>
    <t>55 del 20/06/2023</t>
  </si>
  <si>
    <t>6/FE del 15/06/2023</t>
  </si>
  <si>
    <t>FATTPA 2_23 del 26/06/2023</t>
  </si>
  <si>
    <t>13</t>
  </si>
  <si>
    <t>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</si>
</sst>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4" fontId="45" fillId="0" borderId="16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2" fontId="45" fillId="0" borderId="22" xfId="0" applyNumberFormat="1" applyFont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9" t="s">
        <v>17</v>
      </c>
      <c r="F5" s="18">
        <v>2023</v>
      </c>
    </row>
    <row r="7" spans="1:6" s="20" customFormat="1" ht="24.75" customHeight="1">
      <c r="A7" s="36" t="s">
        <v>1</v>
      </c>
      <c r="B7" s="37"/>
      <c r="C7" s="37"/>
      <c r="D7" s="37"/>
      <c r="E7" s="37"/>
      <c r="F7" s="38"/>
    </row>
    <row r="8" spans="1:6" ht="30.75" customHeight="1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6" ht="29.25" customHeight="1" thickBot="1">
      <c r="A9" s="39">
        <f>SUM(B13:B16)</f>
        <v>166</v>
      </c>
      <c r="B9" s="35"/>
      <c r="C9" s="34">
        <f>SUM(C13:C16)</f>
        <v>147183.79000000004</v>
      </c>
      <c r="D9" s="35"/>
      <c r="E9" s="40">
        <f>('Trimestre 1'!H1+'Trimestre 2'!H1+'Trimestre 3'!H1+'Trimestre 4'!H1)/C9</f>
        <v>-16.592918146760592</v>
      </c>
      <c r="F9" s="41"/>
    </row>
    <row r="10" spans="1:6" s="6" customFormat="1" ht="19.5" customHeight="1" thickBot="1">
      <c r="A10" s="21"/>
      <c r="B10" s="21"/>
      <c r="C10" s="22"/>
      <c r="D10" s="21"/>
      <c r="E10" s="23"/>
      <c r="F10" s="30"/>
    </row>
    <row r="11" spans="1:6" s="20" customFormat="1" ht="24.75" customHeight="1">
      <c r="A11" s="42" t="s">
        <v>2</v>
      </c>
      <c r="B11" s="43"/>
      <c r="C11" s="43"/>
      <c r="D11" s="43"/>
      <c r="E11" s="43"/>
      <c r="F11" s="44"/>
    </row>
    <row r="12" spans="1:10" ht="46.5" customHeight="1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>
      <c r="A13" s="28" t="s">
        <v>13</v>
      </c>
      <c r="B13" s="17">
        <f>'Trimestre 1'!C1</f>
        <v>84</v>
      </c>
      <c r="C13" s="29">
        <f>'Trimestre 1'!B1</f>
        <v>57473.76000000002</v>
      </c>
      <c r="D13" s="29">
        <f>'Trimestre 1'!G1</f>
        <v>-11.808869821636867</v>
      </c>
      <c r="E13" s="29">
        <v>35173.35</v>
      </c>
      <c r="F13" s="33" t="s">
        <v>186</v>
      </c>
      <c r="G13" s="7"/>
      <c r="H13" s="8"/>
      <c r="I13" s="8"/>
      <c r="J13" s="6"/>
      <c r="K13" s="6"/>
    </row>
    <row r="14" spans="1:11" ht="22.5" customHeight="1">
      <c r="A14" s="28" t="s">
        <v>14</v>
      </c>
      <c r="B14" s="17">
        <f>'Trimestre 2'!C1</f>
        <v>82</v>
      </c>
      <c r="C14" s="29">
        <f>'Trimestre 2'!B1</f>
        <v>89710.03000000001</v>
      </c>
      <c r="D14" s="29">
        <f>'Trimestre 2'!G1</f>
        <v>-19.65787359562805</v>
      </c>
      <c r="E14" s="29">
        <v>12039.64</v>
      </c>
      <c r="F14" s="33" t="s">
        <v>187</v>
      </c>
      <c r="G14" s="6"/>
      <c r="H14" s="6"/>
      <c r="I14" s="6"/>
      <c r="J14" s="6"/>
      <c r="K14" s="6"/>
    </row>
    <row r="15" spans="1:6" ht="22.5" customHeight="1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6" ht="21.75" customHeight="1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sheetProtection/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SUM(B4:B353)</f>
        <v>57473.76000000002</v>
      </c>
      <c r="C1">
        <f>COUNTA(A4:A353)</f>
        <v>84</v>
      </c>
      <c r="G1" s="16">
        <f>IF(B1&lt;&gt;0,H1/B1,0)</f>
        <v>-11.808869821636867</v>
      </c>
      <c r="H1" s="15">
        <f>SUM(H4:H353)</f>
        <v>-678700.1500000003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 t="s">
        <v>22</v>
      </c>
      <c r="B4" s="12">
        <v>12000</v>
      </c>
      <c r="C4" s="13">
        <v>44953</v>
      </c>
      <c r="D4" s="13">
        <v>44949</v>
      </c>
      <c r="E4" s="13"/>
      <c r="F4" s="13"/>
      <c r="G4" s="1">
        <f>D4-C4-(F4-E4)</f>
        <v>-4</v>
      </c>
      <c r="H4" s="12">
        <f>B4*G4</f>
        <v>-48000</v>
      </c>
    </row>
    <row r="5" spans="1:8" ht="15">
      <c r="A5" s="19" t="s">
        <v>23</v>
      </c>
      <c r="B5" s="12">
        <v>124</v>
      </c>
      <c r="C5" s="13">
        <v>44948</v>
      </c>
      <c r="D5" s="13">
        <v>44960</v>
      </c>
      <c r="E5" s="13"/>
      <c r="F5" s="13"/>
      <c r="G5" s="1">
        <f aca="true" t="shared" si="0" ref="G5:G68">D5-C5-(F5-E5)</f>
        <v>12</v>
      </c>
      <c r="H5" s="12">
        <f aca="true" t="shared" si="1" ref="H5:H68">B5*G5</f>
        <v>1488</v>
      </c>
    </row>
    <row r="6" spans="1:8" ht="15">
      <c r="A6" s="19" t="s">
        <v>24</v>
      </c>
      <c r="B6" s="12">
        <v>289.5</v>
      </c>
      <c r="C6" s="13">
        <v>44959</v>
      </c>
      <c r="D6" s="13">
        <v>44960</v>
      </c>
      <c r="E6" s="13"/>
      <c r="F6" s="13"/>
      <c r="G6" s="1">
        <f t="shared" si="0"/>
        <v>1</v>
      </c>
      <c r="H6" s="12">
        <f t="shared" si="1"/>
        <v>289.5</v>
      </c>
    </row>
    <row r="7" spans="1:8" ht="15">
      <c r="A7" s="19" t="s">
        <v>25</v>
      </c>
      <c r="B7" s="12">
        <v>1132.8</v>
      </c>
      <c r="C7" s="13">
        <v>44960</v>
      </c>
      <c r="D7" s="13">
        <v>44960</v>
      </c>
      <c r="E7" s="13"/>
      <c r="F7" s="13"/>
      <c r="G7" s="1">
        <f t="shared" si="0"/>
        <v>0</v>
      </c>
      <c r="H7" s="12">
        <f t="shared" si="1"/>
        <v>0</v>
      </c>
    </row>
    <row r="8" spans="1:8" ht="15">
      <c r="A8" s="19" t="s">
        <v>26</v>
      </c>
      <c r="B8" s="12">
        <v>4000</v>
      </c>
      <c r="C8" s="13">
        <v>44960</v>
      </c>
      <c r="D8" s="13">
        <v>44960</v>
      </c>
      <c r="E8" s="13"/>
      <c r="F8" s="13"/>
      <c r="G8" s="1">
        <f t="shared" si="0"/>
        <v>0</v>
      </c>
      <c r="H8" s="12">
        <f t="shared" si="1"/>
        <v>0</v>
      </c>
    </row>
    <row r="9" spans="1:8" ht="15">
      <c r="A9" s="19" t="s">
        <v>27</v>
      </c>
      <c r="B9" s="12">
        <v>75</v>
      </c>
      <c r="C9" s="13">
        <v>44961</v>
      </c>
      <c r="D9" s="13">
        <v>44960</v>
      </c>
      <c r="E9" s="13"/>
      <c r="F9" s="13"/>
      <c r="G9" s="1">
        <f t="shared" si="0"/>
        <v>-1</v>
      </c>
      <c r="H9" s="12">
        <f t="shared" si="1"/>
        <v>-75</v>
      </c>
    </row>
    <row r="10" spans="1:8" ht="15">
      <c r="A10" s="19" t="s">
        <v>28</v>
      </c>
      <c r="B10" s="12">
        <v>180</v>
      </c>
      <c r="C10" s="13">
        <v>44966</v>
      </c>
      <c r="D10" s="13">
        <v>44960</v>
      </c>
      <c r="E10" s="13"/>
      <c r="F10" s="13"/>
      <c r="G10" s="1">
        <f t="shared" si="0"/>
        <v>-6</v>
      </c>
      <c r="H10" s="12">
        <f t="shared" si="1"/>
        <v>-1080</v>
      </c>
    </row>
    <row r="11" spans="1:8" ht="15">
      <c r="A11" s="19" t="s">
        <v>29</v>
      </c>
      <c r="B11" s="12">
        <v>1507.71</v>
      </c>
      <c r="C11" s="13">
        <v>44966</v>
      </c>
      <c r="D11" s="13">
        <v>44960</v>
      </c>
      <c r="E11" s="13"/>
      <c r="F11" s="13"/>
      <c r="G11" s="1">
        <f t="shared" si="0"/>
        <v>-6</v>
      </c>
      <c r="H11" s="12">
        <f t="shared" si="1"/>
        <v>-9046.26</v>
      </c>
    </row>
    <row r="12" spans="1:8" ht="15">
      <c r="A12" s="19" t="s">
        <v>30</v>
      </c>
      <c r="B12" s="12">
        <v>1275</v>
      </c>
      <c r="C12" s="13">
        <v>44967</v>
      </c>
      <c r="D12" s="13">
        <v>44960</v>
      </c>
      <c r="E12" s="13"/>
      <c r="F12" s="13"/>
      <c r="G12" s="1">
        <f t="shared" si="0"/>
        <v>-7</v>
      </c>
      <c r="H12" s="12">
        <f t="shared" si="1"/>
        <v>-8925</v>
      </c>
    </row>
    <row r="13" spans="1:8" ht="15">
      <c r="A13" s="19" t="s">
        <v>31</v>
      </c>
      <c r="B13" s="12">
        <v>122</v>
      </c>
      <c r="C13" s="13">
        <v>44952</v>
      </c>
      <c r="D13" s="13">
        <v>44964</v>
      </c>
      <c r="E13" s="13"/>
      <c r="F13" s="13"/>
      <c r="G13" s="1">
        <f t="shared" si="0"/>
        <v>12</v>
      </c>
      <c r="H13" s="12">
        <f t="shared" si="1"/>
        <v>1464</v>
      </c>
    </row>
    <row r="14" spans="1:8" ht="15">
      <c r="A14" s="19" t="s">
        <v>32</v>
      </c>
      <c r="B14" s="12">
        <v>350</v>
      </c>
      <c r="C14" s="13">
        <v>44994</v>
      </c>
      <c r="D14" s="13">
        <v>44972</v>
      </c>
      <c r="E14" s="13"/>
      <c r="F14" s="13"/>
      <c r="G14" s="1">
        <f t="shared" si="0"/>
        <v>-22</v>
      </c>
      <c r="H14" s="12">
        <f t="shared" si="1"/>
        <v>-7700</v>
      </c>
    </row>
    <row r="15" spans="1:8" ht="15">
      <c r="A15" s="19" t="s">
        <v>33</v>
      </c>
      <c r="B15" s="12">
        <v>5.12</v>
      </c>
      <c r="C15" s="13">
        <v>44979</v>
      </c>
      <c r="D15" s="13">
        <v>44972</v>
      </c>
      <c r="E15" s="13"/>
      <c r="F15" s="13"/>
      <c r="G15" s="1">
        <f t="shared" si="0"/>
        <v>-7</v>
      </c>
      <c r="H15" s="12">
        <f t="shared" si="1"/>
        <v>-35.84</v>
      </c>
    </row>
    <row r="16" spans="1:8" ht="15">
      <c r="A16" s="19" t="s">
        <v>34</v>
      </c>
      <c r="B16" s="12">
        <v>160.7</v>
      </c>
      <c r="C16" s="13">
        <v>44959</v>
      </c>
      <c r="D16" s="13">
        <v>44972</v>
      </c>
      <c r="E16" s="13"/>
      <c r="F16" s="13"/>
      <c r="G16" s="1">
        <f t="shared" si="0"/>
        <v>13</v>
      </c>
      <c r="H16" s="12">
        <f t="shared" si="1"/>
        <v>2089.1</v>
      </c>
    </row>
    <row r="17" spans="1:8" ht="15">
      <c r="A17" s="19" t="s">
        <v>35</v>
      </c>
      <c r="B17" s="12">
        <v>196</v>
      </c>
      <c r="C17" s="13">
        <v>44959</v>
      </c>
      <c r="D17" s="13">
        <v>44972</v>
      </c>
      <c r="E17" s="13"/>
      <c r="F17" s="13"/>
      <c r="G17" s="1">
        <f t="shared" si="0"/>
        <v>13</v>
      </c>
      <c r="H17" s="12">
        <f t="shared" si="1"/>
        <v>2548</v>
      </c>
    </row>
    <row r="18" spans="1:8" ht="15">
      <c r="A18" s="19" t="s">
        <v>36</v>
      </c>
      <c r="B18" s="12">
        <v>180</v>
      </c>
      <c r="C18" s="13">
        <v>44959</v>
      </c>
      <c r="D18" s="13">
        <v>44972</v>
      </c>
      <c r="E18" s="13"/>
      <c r="F18" s="13"/>
      <c r="G18" s="1">
        <f t="shared" si="0"/>
        <v>13</v>
      </c>
      <c r="H18" s="12">
        <f t="shared" si="1"/>
        <v>2340</v>
      </c>
    </row>
    <row r="19" spans="1:8" ht="15">
      <c r="A19" s="19" t="s">
        <v>37</v>
      </c>
      <c r="B19" s="12">
        <v>810</v>
      </c>
      <c r="C19" s="13">
        <v>44972</v>
      </c>
      <c r="D19" s="13">
        <v>44972</v>
      </c>
      <c r="E19" s="13"/>
      <c r="F19" s="13"/>
      <c r="G19" s="1">
        <f t="shared" si="0"/>
        <v>0</v>
      </c>
      <c r="H19" s="12">
        <f t="shared" si="1"/>
        <v>0</v>
      </c>
    </row>
    <row r="20" spans="1:8" ht="15">
      <c r="A20" s="19" t="s">
        <v>38</v>
      </c>
      <c r="B20" s="12">
        <v>581.29</v>
      </c>
      <c r="C20" s="13">
        <v>44988</v>
      </c>
      <c r="D20" s="13">
        <v>44972</v>
      </c>
      <c r="E20" s="13"/>
      <c r="F20" s="13"/>
      <c r="G20" s="1">
        <f t="shared" si="0"/>
        <v>-16</v>
      </c>
      <c r="H20" s="12">
        <f t="shared" si="1"/>
        <v>-9300.64</v>
      </c>
    </row>
    <row r="21" spans="1:8" ht="15">
      <c r="A21" s="19" t="s">
        <v>39</v>
      </c>
      <c r="B21" s="12">
        <v>422.77</v>
      </c>
      <c r="C21" s="13">
        <v>44975</v>
      </c>
      <c r="D21" s="13">
        <v>44972</v>
      </c>
      <c r="E21" s="13"/>
      <c r="F21" s="13"/>
      <c r="G21" s="1">
        <f t="shared" si="0"/>
        <v>-3</v>
      </c>
      <c r="H21" s="12">
        <f t="shared" si="1"/>
        <v>-1268.31</v>
      </c>
    </row>
    <row r="22" spans="1:8" ht="15">
      <c r="A22" s="19" t="s">
        <v>40</v>
      </c>
      <c r="B22" s="12">
        <v>85.4</v>
      </c>
      <c r="C22" s="13">
        <v>44981</v>
      </c>
      <c r="D22" s="13">
        <v>44972</v>
      </c>
      <c r="E22" s="13"/>
      <c r="F22" s="13"/>
      <c r="G22" s="1">
        <f t="shared" si="0"/>
        <v>-9</v>
      </c>
      <c r="H22" s="12">
        <f t="shared" si="1"/>
        <v>-768.6</v>
      </c>
    </row>
    <row r="23" spans="1:8" ht="15">
      <c r="A23" s="19" t="s">
        <v>41</v>
      </c>
      <c r="B23" s="12">
        <v>-14.36</v>
      </c>
      <c r="C23" s="13">
        <v>44982</v>
      </c>
      <c r="D23" s="13">
        <v>44972</v>
      </c>
      <c r="E23" s="13"/>
      <c r="F23" s="13"/>
      <c r="G23" s="1">
        <f t="shared" si="0"/>
        <v>-10</v>
      </c>
      <c r="H23" s="12">
        <f t="shared" si="1"/>
        <v>143.6</v>
      </c>
    </row>
    <row r="24" spans="1:8" ht="15">
      <c r="A24" s="19" t="s">
        <v>42</v>
      </c>
      <c r="B24" s="12">
        <v>1795.06</v>
      </c>
      <c r="C24" s="13">
        <v>44982</v>
      </c>
      <c r="D24" s="13">
        <v>44972</v>
      </c>
      <c r="E24" s="13"/>
      <c r="F24" s="13"/>
      <c r="G24" s="1">
        <f t="shared" si="0"/>
        <v>-10</v>
      </c>
      <c r="H24" s="12">
        <f t="shared" si="1"/>
        <v>-17950.6</v>
      </c>
    </row>
    <row r="25" spans="1:8" ht="15">
      <c r="A25" s="19" t="s">
        <v>43</v>
      </c>
      <c r="B25" s="12">
        <v>84.6</v>
      </c>
      <c r="C25" s="13">
        <v>44982</v>
      </c>
      <c r="D25" s="13">
        <v>44972</v>
      </c>
      <c r="E25" s="13"/>
      <c r="F25" s="13"/>
      <c r="G25" s="1">
        <f t="shared" si="0"/>
        <v>-10</v>
      </c>
      <c r="H25" s="12">
        <f t="shared" si="1"/>
        <v>-846</v>
      </c>
    </row>
    <row r="26" spans="1:8" ht="15">
      <c r="A26" s="19" t="s">
        <v>44</v>
      </c>
      <c r="B26" s="12">
        <v>19.8</v>
      </c>
      <c r="C26" s="13">
        <v>44986</v>
      </c>
      <c r="D26" s="13">
        <v>44972</v>
      </c>
      <c r="E26" s="13"/>
      <c r="F26" s="13"/>
      <c r="G26" s="1">
        <f t="shared" si="0"/>
        <v>-14</v>
      </c>
      <c r="H26" s="12">
        <f t="shared" si="1"/>
        <v>-277.2</v>
      </c>
    </row>
    <row r="27" spans="1:8" ht="15">
      <c r="A27" s="19" t="s">
        <v>45</v>
      </c>
      <c r="B27" s="12">
        <v>79.2</v>
      </c>
      <c r="C27" s="13">
        <v>44993</v>
      </c>
      <c r="D27" s="13">
        <v>44974</v>
      </c>
      <c r="E27" s="13"/>
      <c r="F27" s="13"/>
      <c r="G27" s="1">
        <f t="shared" si="0"/>
        <v>-19</v>
      </c>
      <c r="H27" s="12">
        <f t="shared" si="1"/>
        <v>-1504.8</v>
      </c>
    </row>
    <row r="28" spans="1:8" ht="15">
      <c r="A28" s="19" t="s">
        <v>46</v>
      </c>
      <c r="B28" s="12">
        <v>79.2</v>
      </c>
      <c r="C28" s="13">
        <v>44997</v>
      </c>
      <c r="D28" s="13">
        <v>44974</v>
      </c>
      <c r="E28" s="13"/>
      <c r="F28" s="13"/>
      <c r="G28" s="1">
        <f t="shared" si="0"/>
        <v>-23</v>
      </c>
      <c r="H28" s="12">
        <f t="shared" si="1"/>
        <v>-1821.6000000000001</v>
      </c>
    </row>
    <row r="29" spans="1:8" ht="15">
      <c r="A29" s="19" t="s">
        <v>47</v>
      </c>
      <c r="B29" s="12">
        <v>780.4</v>
      </c>
      <c r="C29" s="13">
        <v>44995</v>
      </c>
      <c r="D29" s="13">
        <v>44974</v>
      </c>
      <c r="E29" s="13"/>
      <c r="F29" s="13"/>
      <c r="G29" s="1">
        <f t="shared" si="0"/>
        <v>-21</v>
      </c>
      <c r="H29" s="12">
        <f t="shared" si="1"/>
        <v>-16388.399999999998</v>
      </c>
    </row>
    <row r="30" spans="1:8" ht="15">
      <c r="A30" s="19" t="s">
        <v>48</v>
      </c>
      <c r="B30" s="12">
        <v>1600</v>
      </c>
      <c r="C30" s="13">
        <v>44993</v>
      </c>
      <c r="D30" s="13">
        <v>44974</v>
      </c>
      <c r="E30" s="13"/>
      <c r="F30" s="13"/>
      <c r="G30" s="1">
        <f t="shared" si="0"/>
        <v>-19</v>
      </c>
      <c r="H30" s="12">
        <f t="shared" si="1"/>
        <v>-30400</v>
      </c>
    </row>
    <row r="31" spans="1:8" ht="15">
      <c r="A31" s="19" t="s">
        <v>49</v>
      </c>
      <c r="B31" s="12">
        <v>29.34</v>
      </c>
      <c r="C31" s="13">
        <v>44994</v>
      </c>
      <c r="D31" s="13">
        <v>44974</v>
      </c>
      <c r="E31" s="13"/>
      <c r="F31" s="13"/>
      <c r="G31" s="1">
        <f t="shared" si="0"/>
        <v>-20</v>
      </c>
      <c r="H31" s="12">
        <f t="shared" si="1"/>
        <v>-586.8</v>
      </c>
    </row>
    <row r="32" spans="1:8" ht="15">
      <c r="A32" s="19" t="s">
        <v>50</v>
      </c>
      <c r="B32" s="12">
        <v>1128</v>
      </c>
      <c r="C32" s="13">
        <v>44993</v>
      </c>
      <c r="D32" s="13">
        <v>44974</v>
      </c>
      <c r="E32" s="13"/>
      <c r="F32" s="13"/>
      <c r="G32" s="1">
        <f t="shared" si="0"/>
        <v>-19</v>
      </c>
      <c r="H32" s="12">
        <f t="shared" si="1"/>
        <v>-21432</v>
      </c>
    </row>
    <row r="33" spans="1:8" ht="15">
      <c r="A33" s="19" t="s">
        <v>51</v>
      </c>
      <c r="B33" s="12">
        <v>181.6</v>
      </c>
      <c r="C33" s="13">
        <v>44993</v>
      </c>
      <c r="D33" s="13">
        <v>44974</v>
      </c>
      <c r="E33" s="13"/>
      <c r="F33" s="13"/>
      <c r="G33" s="1">
        <f t="shared" si="0"/>
        <v>-19</v>
      </c>
      <c r="H33" s="12">
        <f t="shared" si="1"/>
        <v>-3450.4</v>
      </c>
    </row>
    <row r="34" spans="1:8" ht="15">
      <c r="A34" s="19" t="s">
        <v>52</v>
      </c>
      <c r="B34" s="12">
        <v>550.36</v>
      </c>
      <c r="C34" s="13">
        <v>44990</v>
      </c>
      <c r="D34" s="13">
        <v>44974</v>
      </c>
      <c r="E34" s="13"/>
      <c r="F34" s="13"/>
      <c r="G34" s="1">
        <f t="shared" si="0"/>
        <v>-16</v>
      </c>
      <c r="H34" s="12">
        <f t="shared" si="1"/>
        <v>-8805.76</v>
      </c>
    </row>
    <row r="35" spans="1:8" ht="15">
      <c r="A35" s="19" t="s">
        <v>53</v>
      </c>
      <c r="B35" s="12">
        <v>309.11</v>
      </c>
      <c r="C35" s="13">
        <v>44988</v>
      </c>
      <c r="D35" s="13">
        <v>44974</v>
      </c>
      <c r="E35" s="13"/>
      <c r="F35" s="13"/>
      <c r="G35" s="1">
        <f t="shared" si="0"/>
        <v>-14</v>
      </c>
      <c r="H35" s="12">
        <f t="shared" si="1"/>
        <v>-4327.54</v>
      </c>
    </row>
    <row r="36" spans="1:8" ht="15">
      <c r="A36" s="19" t="s">
        <v>54</v>
      </c>
      <c r="B36" s="12">
        <v>250</v>
      </c>
      <c r="C36" s="13">
        <v>44996</v>
      </c>
      <c r="D36" s="13">
        <v>44974</v>
      </c>
      <c r="E36" s="13"/>
      <c r="F36" s="13"/>
      <c r="G36" s="1">
        <f t="shared" si="0"/>
        <v>-22</v>
      </c>
      <c r="H36" s="12">
        <f t="shared" si="1"/>
        <v>-5500</v>
      </c>
    </row>
    <row r="37" spans="1:8" ht="15">
      <c r="A37" s="19" t="s">
        <v>55</v>
      </c>
      <c r="B37" s="12">
        <v>740</v>
      </c>
      <c r="C37" s="13">
        <v>44973</v>
      </c>
      <c r="D37" s="13">
        <v>44980</v>
      </c>
      <c r="E37" s="13"/>
      <c r="F37" s="13"/>
      <c r="G37" s="1">
        <f t="shared" si="0"/>
        <v>7</v>
      </c>
      <c r="H37" s="12">
        <f t="shared" si="1"/>
        <v>5180</v>
      </c>
    </row>
    <row r="38" spans="1:8" ht="15">
      <c r="A38" s="19" t="s">
        <v>56</v>
      </c>
      <c r="B38" s="12">
        <v>186.2</v>
      </c>
      <c r="C38" s="13">
        <v>44986</v>
      </c>
      <c r="D38" s="13">
        <v>44980</v>
      </c>
      <c r="E38" s="13"/>
      <c r="F38" s="13"/>
      <c r="G38" s="1">
        <f t="shared" si="0"/>
        <v>-6</v>
      </c>
      <c r="H38" s="12">
        <f t="shared" si="1"/>
        <v>-1117.1999999999998</v>
      </c>
    </row>
    <row r="39" spans="1:8" ht="15">
      <c r="A39" s="19" t="s">
        <v>57</v>
      </c>
      <c r="B39" s="12">
        <v>155.89</v>
      </c>
      <c r="C39" s="13">
        <v>44986</v>
      </c>
      <c r="D39" s="13">
        <v>44980</v>
      </c>
      <c r="E39" s="13"/>
      <c r="F39" s="13"/>
      <c r="G39" s="1">
        <f t="shared" si="0"/>
        <v>-6</v>
      </c>
      <c r="H39" s="12">
        <f t="shared" si="1"/>
        <v>-935.3399999999999</v>
      </c>
    </row>
    <row r="40" spans="1:8" ht="15">
      <c r="A40" s="19" t="s">
        <v>58</v>
      </c>
      <c r="B40" s="12">
        <v>1550</v>
      </c>
      <c r="C40" s="13">
        <v>44995</v>
      </c>
      <c r="D40" s="13">
        <v>44980</v>
      </c>
      <c r="E40" s="13"/>
      <c r="F40" s="13"/>
      <c r="G40" s="1">
        <f t="shared" si="0"/>
        <v>-15</v>
      </c>
      <c r="H40" s="12">
        <f t="shared" si="1"/>
        <v>-23250</v>
      </c>
    </row>
    <row r="41" spans="1:8" ht="15">
      <c r="A41" s="19" t="s">
        <v>59</v>
      </c>
      <c r="B41" s="12">
        <v>210</v>
      </c>
      <c r="C41" s="13">
        <v>44995</v>
      </c>
      <c r="D41" s="13">
        <v>44980</v>
      </c>
      <c r="E41" s="13"/>
      <c r="F41" s="13"/>
      <c r="G41" s="1">
        <f t="shared" si="0"/>
        <v>-15</v>
      </c>
      <c r="H41" s="12">
        <f t="shared" si="1"/>
        <v>-3150</v>
      </c>
    </row>
    <row r="42" spans="1:8" ht="15">
      <c r="A42" s="19" t="s">
        <v>60</v>
      </c>
      <c r="B42" s="12">
        <v>1704.48</v>
      </c>
      <c r="C42" s="13">
        <v>44995</v>
      </c>
      <c r="D42" s="13">
        <v>44980</v>
      </c>
      <c r="E42" s="13"/>
      <c r="F42" s="13"/>
      <c r="G42" s="1">
        <f t="shared" si="0"/>
        <v>-15</v>
      </c>
      <c r="H42" s="12">
        <f t="shared" si="1"/>
        <v>-25567.2</v>
      </c>
    </row>
    <row r="43" spans="1:8" ht="15">
      <c r="A43" s="19" t="s">
        <v>61</v>
      </c>
      <c r="B43" s="12">
        <v>271.44</v>
      </c>
      <c r="C43" s="13">
        <v>45001</v>
      </c>
      <c r="D43" s="13">
        <v>44980</v>
      </c>
      <c r="E43" s="13"/>
      <c r="F43" s="13"/>
      <c r="G43" s="1">
        <f t="shared" si="0"/>
        <v>-21</v>
      </c>
      <c r="H43" s="12">
        <f t="shared" si="1"/>
        <v>-5700.24</v>
      </c>
    </row>
    <row r="44" spans="1:8" ht="15">
      <c r="A44" s="19" t="s">
        <v>62</v>
      </c>
      <c r="B44" s="12">
        <v>18.56</v>
      </c>
      <c r="C44" s="13">
        <v>45001</v>
      </c>
      <c r="D44" s="13">
        <v>44980</v>
      </c>
      <c r="E44" s="13"/>
      <c r="F44" s="13"/>
      <c r="G44" s="1">
        <f t="shared" si="0"/>
        <v>-21</v>
      </c>
      <c r="H44" s="12">
        <f t="shared" si="1"/>
        <v>-389.76</v>
      </c>
    </row>
    <row r="45" spans="1:8" ht="15">
      <c r="A45" s="19" t="s">
        <v>63</v>
      </c>
      <c r="B45" s="12">
        <v>300</v>
      </c>
      <c r="C45" s="13">
        <v>45002</v>
      </c>
      <c r="D45" s="13">
        <v>44980</v>
      </c>
      <c r="E45" s="13"/>
      <c r="F45" s="13"/>
      <c r="G45" s="1">
        <f t="shared" si="0"/>
        <v>-22</v>
      </c>
      <c r="H45" s="12">
        <f t="shared" si="1"/>
        <v>-6600</v>
      </c>
    </row>
    <row r="46" spans="1:8" ht="15">
      <c r="A46" s="19" t="s">
        <v>64</v>
      </c>
      <c r="B46" s="12">
        <v>65</v>
      </c>
      <c r="C46" s="13">
        <v>45007</v>
      </c>
      <c r="D46" s="13">
        <v>44980</v>
      </c>
      <c r="E46" s="13"/>
      <c r="F46" s="13"/>
      <c r="G46" s="1">
        <f t="shared" si="0"/>
        <v>-27</v>
      </c>
      <c r="H46" s="12">
        <f t="shared" si="1"/>
        <v>-1755</v>
      </c>
    </row>
    <row r="47" spans="1:8" ht="15">
      <c r="A47" s="19" t="s">
        <v>65</v>
      </c>
      <c r="B47" s="12">
        <v>449</v>
      </c>
      <c r="C47" s="13">
        <v>45007</v>
      </c>
      <c r="D47" s="13">
        <v>44980</v>
      </c>
      <c r="E47" s="13"/>
      <c r="F47" s="13"/>
      <c r="G47" s="1">
        <f t="shared" si="0"/>
        <v>-27</v>
      </c>
      <c r="H47" s="12">
        <f t="shared" si="1"/>
        <v>-12123</v>
      </c>
    </row>
    <row r="48" spans="1:8" ht="15">
      <c r="A48" s="19" t="s">
        <v>66</v>
      </c>
      <c r="B48" s="12">
        <v>636.36</v>
      </c>
      <c r="C48" s="13">
        <v>45008</v>
      </c>
      <c r="D48" s="13">
        <v>44980</v>
      </c>
      <c r="E48" s="13"/>
      <c r="F48" s="13"/>
      <c r="G48" s="1">
        <f t="shared" si="0"/>
        <v>-28</v>
      </c>
      <c r="H48" s="12">
        <f t="shared" si="1"/>
        <v>-17818.08</v>
      </c>
    </row>
    <row r="49" spans="1:8" ht="15">
      <c r="A49" s="19" t="s">
        <v>67</v>
      </c>
      <c r="B49" s="12">
        <v>96</v>
      </c>
      <c r="C49" s="13">
        <v>45008</v>
      </c>
      <c r="D49" s="13">
        <v>44980</v>
      </c>
      <c r="E49" s="13"/>
      <c r="F49" s="13"/>
      <c r="G49" s="1">
        <f t="shared" si="0"/>
        <v>-28</v>
      </c>
      <c r="H49" s="12">
        <f t="shared" si="1"/>
        <v>-2688</v>
      </c>
    </row>
    <row r="50" spans="1:8" ht="15">
      <c r="A50" s="19" t="s">
        <v>68</v>
      </c>
      <c r="B50" s="12">
        <v>1000</v>
      </c>
      <c r="C50" s="13">
        <v>44995</v>
      </c>
      <c r="D50" s="13">
        <v>44998</v>
      </c>
      <c r="E50" s="13"/>
      <c r="F50" s="13"/>
      <c r="G50" s="1">
        <f t="shared" si="0"/>
        <v>3</v>
      </c>
      <c r="H50" s="12">
        <f t="shared" si="1"/>
        <v>3000</v>
      </c>
    </row>
    <row r="51" spans="1:8" ht="15">
      <c r="A51" s="19" t="s">
        <v>69</v>
      </c>
      <c r="B51" s="12">
        <v>805.98</v>
      </c>
      <c r="C51" s="13">
        <v>44997</v>
      </c>
      <c r="D51" s="13">
        <v>44998</v>
      </c>
      <c r="E51" s="13"/>
      <c r="F51" s="13"/>
      <c r="G51" s="1">
        <f t="shared" si="0"/>
        <v>1</v>
      </c>
      <c r="H51" s="12">
        <f t="shared" si="1"/>
        <v>805.98</v>
      </c>
    </row>
    <row r="52" spans="1:8" ht="15">
      <c r="A52" s="19" t="s">
        <v>70</v>
      </c>
      <c r="B52" s="12">
        <v>162.3</v>
      </c>
      <c r="C52" s="13">
        <v>45001</v>
      </c>
      <c r="D52" s="13">
        <v>44998</v>
      </c>
      <c r="E52" s="13"/>
      <c r="F52" s="13"/>
      <c r="G52" s="1">
        <f t="shared" si="0"/>
        <v>-3</v>
      </c>
      <c r="H52" s="12">
        <f t="shared" si="1"/>
        <v>-486.90000000000003</v>
      </c>
    </row>
    <row r="53" spans="1:8" ht="15">
      <c r="A53" s="19" t="s">
        <v>71</v>
      </c>
      <c r="B53" s="12">
        <v>1058.82</v>
      </c>
      <c r="C53" s="13">
        <v>45010</v>
      </c>
      <c r="D53" s="13">
        <v>44998</v>
      </c>
      <c r="E53" s="13"/>
      <c r="F53" s="13"/>
      <c r="G53" s="1">
        <f t="shared" si="0"/>
        <v>-12</v>
      </c>
      <c r="H53" s="12">
        <f t="shared" si="1"/>
        <v>-12705.84</v>
      </c>
    </row>
    <row r="54" spans="1:8" ht="15">
      <c r="A54" s="19" t="s">
        <v>72</v>
      </c>
      <c r="B54" s="12">
        <v>176.96</v>
      </c>
      <c r="C54" s="13">
        <v>45010</v>
      </c>
      <c r="D54" s="13">
        <v>44998</v>
      </c>
      <c r="E54" s="13"/>
      <c r="F54" s="13"/>
      <c r="G54" s="1">
        <f t="shared" si="0"/>
        <v>-12</v>
      </c>
      <c r="H54" s="12">
        <f t="shared" si="1"/>
        <v>-2123.52</v>
      </c>
    </row>
    <row r="55" spans="1:8" ht="15">
      <c r="A55" s="19" t="s">
        <v>73</v>
      </c>
      <c r="B55" s="12">
        <v>1134.44</v>
      </c>
      <c r="C55" s="13">
        <v>45016</v>
      </c>
      <c r="D55" s="13">
        <v>44998</v>
      </c>
      <c r="E55" s="13"/>
      <c r="F55" s="13"/>
      <c r="G55" s="1">
        <f t="shared" si="0"/>
        <v>-18</v>
      </c>
      <c r="H55" s="12">
        <f t="shared" si="1"/>
        <v>-20419.920000000002</v>
      </c>
    </row>
    <row r="56" spans="1:8" ht="15">
      <c r="A56" s="19" t="s">
        <v>74</v>
      </c>
      <c r="B56" s="12">
        <v>199.5</v>
      </c>
      <c r="C56" s="13">
        <v>45016</v>
      </c>
      <c r="D56" s="13">
        <v>44998</v>
      </c>
      <c r="E56" s="13"/>
      <c r="F56" s="13"/>
      <c r="G56" s="1">
        <f t="shared" si="0"/>
        <v>-18</v>
      </c>
      <c r="H56" s="12">
        <f t="shared" si="1"/>
        <v>-3591</v>
      </c>
    </row>
    <row r="57" spans="1:8" ht="15">
      <c r="A57" s="19" t="s">
        <v>75</v>
      </c>
      <c r="B57" s="12">
        <v>133.96</v>
      </c>
      <c r="C57" s="13">
        <v>45016</v>
      </c>
      <c r="D57" s="13">
        <v>44998</v>
      </c>
      <c r="E57" s="13"/>
      <c r="F57" s="13"/>
      <c r="G57" s="1">
        <f t="shared" si="0"/>
        <v>-18</v>
      </c>
      <c r="H57" s="12">
        <f t="shared" si="1"/>
        <v>-2411.28</v>
      </c>
    </row>
    <row r="58" spans="1:8" ht="15">
      <c r="A58" s="19" t="s">
        <v>76</v>
      </c>
      <c r="B58" s="12">
        <v>278.25</v>
      </c>
      <c r="C58" s="13">
        <v>45017</v>
      </c>
      <c r="D58" s="13">
        <v>44998</v>
      </c>
      <c r="E58" s="13"/>
      <c r="F58" s="13"/>
      <c r="G58" s="1">
        <f t="shared" si="0"/>
        <v>-19</v>
      </c>
      <c r="H58" s="12">
        <f t="shared" si="1"/>
        <v>-5286.75</v>
      </c>
    </row>
    <row r="59" spans="1:8" ht="15">
      <c r="A59" s="19" t="s">
        <v>77</v>
      </c>
      <c r="B59" s="12">
        <v>624.75</v>
      </c>
      <c r="C59" s="13">
        <v>45017</v>
      </c>
      <c r="D59" s="13">
        <v>44998</v>
      </c>
      <c r="E59" s="13"/>
      <c r="F59" s="13"/>
      <c r="G59" s="1">
        <f t="shared" si="0"/>
        <v>-19</v>
      </c>
      <c r="H59" s="12">
        <f t="shared" si="1"/>
        <v>-11870.25</v>
      </c>
    </row>
    <row r="60" spans="1:8" ht="15">
      <c r="A60" s="19" t="s">
        <v>78</v>
      </c>
      <c r="B60" s="12">
        <v>165</v>
      </c>
      <c r="C60" s="13">
        <v>45017</v>
      </c>
      <c r="D60" s="13">
        <v>44998</v>
      </c>
      <c r="E60" s="13"/>
      <c r="F60" s="13"/>
      <c r="G60" s="1">
        <f t="shared" si="0"/>
        <v>-19</v>
      </c>
      <c r="H60" s="12">
        <f t="shared" si="1"/>
        <v>-3135</v>
      </c>
    </row>
    <row r="61" spans="1:8" ht="15">
      <c r="A61" s="19" t="s">
        <v>79</v>
      </c>
      <c r="B61" s="12">
        <v>60.58</v>
      </c>
      <c r="C61" s="13">
        <v>45018</v>
      </c>
      <c r="D61" s="13">
        <v>44998</v>
      </c>
      <c r="E61" s="13"/>
      <c r="F61" s="13"/>
      <c r="G61" s="1">
        <f t="shared" si="0"/>
        <v>-20</v>
      </c>
      <c r="H61" s="12">
        <f t="shared" si="1"/>
        <v>-1211.6</v>
      </c>
    </row>
    <row r="62" spans="1:8" ht="15">
      <c r="A62" s="19" t="s">
        <v>80</v>
      </c>
      <c r="B62" s="12">
        <v>45.84</v>
      </c>
      <c r="C62" s="13">
        <v>45021</v>
      </c>
      <c r="D62" s="13">
        <v>44998</v>
      </c>
      <c r="E62" s="13"/>
      <c r="F62" s="13"/>
      <c r="G62" s="1">
        <f t="shared" si="0"/>
        <v>-23</v>
      </c>
      <c r="H62" s="12">
        <f t="shared" si="1"/>
        <v>-1054.3200000000002</v>
      </c>
    </row>
    <row r="63" spans="1:8" ht="15">
      <c r="A63" s="19" t="s">
        <v>81</v>
      </c>
      <c r="B63" s="12">
        <v>681.82</v>
      </c>
      <c r="C63" s="13">
        <v>45021</v>
      </c>
      <c r="D63" s="13">
        <v>44998</v>
      </c>
      <c r="E63" s="13"/>
      <c r="F63" s="13"/>
      <c r="G63" s="1">
        <f t="shared" si="0"/>
        <v>-23</v>
      </c>
      <c r="H63" s="12">
        <f t="shared" si="1"/>
        <v>-15681.86</v>
      </c>
    </row>
    <row r="64" spans="1:8" ht="15">
      <c r="A64" s="19" t="s">
        <v>82</v>
      </c>
      <c r="B64" s="12">
        <v>7.65</v>
      </c>
      <c r="C64" s="13">
        <v>45021</v>
      </c>
      <c r="D64" s="13">
        <v>44998</v>
      </c>
      <c r="E64" s="13"/>
      <c r="F64" s="13"/>
      <c r="G64" s="1">
        <f t="shared" si="0"/>
        <v>-23</v>
      </c>
      <c r="H64" s="12">
        <f t="shared" si="1"/>
        <v>-175.95000000000002</v>
      </c>
    </row>
    <row r="65" spans="1:8" ht="15">
      <c r="A65" s="19" t="s">
        <v>83</v>
      </c>
      <c r="B65" s="12">
        <v>688.34</v>
      </c>
      <c r="C65" s="13">
        <v>45021</v>
      </c>
      <c r="D65" s="13">
        <v>44998</v>
      </c>
      <c r="E65" s="13"/>
      <c r="F65" s="13"/>
      <c r="G65" s="1">
        <f t="shared" si="0"/>
        <v>-23</v>
      </c>
      <c r="H65" s="12">
        <f t="shared" si="1"/>
        <v>-15831.820000000002</v>
      </c>
    </row>
    <row r="66" spans="1:8" ht="15">
      <c r="A66" s="19" t="s">
        <v>84</v>
      </c>
      <c r="B66" s="12">
        <v>1844.95</v>
      </c>
      <c r="C66" s="13">
        <v>45022</v>
      </c>
      <c r="D66" s="13">
        <v>44998</v>
      </c>
      <c r="E66" s="13"/>
      <c r="F66" s="13"/>
      <c r="G66" s="1">
        <f t="shared" si="0"/>
        <v>-24</v>
      </c>
      <c r="H66" s="12">
        <f t="shared" si="1"/>
        <v>-44278.8</v>
      </c>
    </row>
    <row r="67" spans="1:8" ht="15">
      <c r="A67" s="19" t="s">
        <v>85</v>
      </c>
      <c r="B67" s="12">
        <v>37.58</v>
      </c>
      <c r="C67" s="13">
        <v>45022</v>
      </c>
      <c r="D67" s="13">
        <v>44998</v>
      </c>
      <c r="E67" s="13"/>
      <c r="F67" s="13"/>
      <c r="G67" s="1">
        <f t="shared" si="0"/>
        <v>-24</v>
      </c>
      <c r="H67" s="12">
        <f t="shared" si="1"/>
        <v>-901.92</v>
      </c>
    </row>
    <row r="68" spans="1:8" ht="15">
      <c r="A68" s="19" t="s">
        <v>86</v>
      </c>
      <c r="B68" s="12">
        <v>301</v>
      </c>
      <c r="C68" s="13">
        <v>45017</v>
      </c>
      <c r="D68" s="13">
        <v>45005</v>
      </c>
      <c r="E68" s="13"/>
      <c r="F68" s="13"/>
      <c r="G68" s="1">
        <f t="shared" si="0"/>
        <v>-12</v>
      </c>
      <c r="H68" s="12">
        <f t="shared" si="1"/>
        <v>-3612</v>
      </c>
    </row>
    <row r="69" spans="1:8" ht="15">
      <c r="A69" s="19" t="s">
        <v>87</v>
      </c>
      <c r="B69" s="12">
        <v>64</v>
      </c>
      <c r="C69" s="13">
        <v>45042</v>
      </c>
      <c r="D69" s="13">
        <v>45012</v>
      </c>
      <c r="E69" s="13"/>
      <c r="F69" s="13"/>
      <c r="G69" s="1">
        <f aca="true" t="shared" si="2" ref="G69:G132">D69-C69-(F69-E69)</f>
        <v>-30</v>
      </c>
      <c r="H69" s="12">
        <f aca="true" t="shared" si="3" ref="H69:H132">B69*G69</f>
        <v>-1920</v>
      </c>
    </row>
    <row r="70" spans="1:8" ht="15">
      <c r="A70" s="19" t="s">
        <v>88</v>
      </c>
      <c r="B70" s="12">
        <v>3684.04</v>
      </c>
      <c r="C70" s="13">
        <v>45035</v>
      </c>
      <c r="D70" s="13">
        <v>45015</v>
      </c>
      <c r="E70" s="13"/>
      <c r="F70" s="13"/>
      <c r="G70" s="1">
        <f t="shared" si="2"/>
        <v>-20</v>
      </c>
      <c r="H70" s="12">
        <f t="shared" si="3"/>
        <v>-73680.8</v>
      </c>
    </row>
    <row r="71" spans="1:8" ht="15">
      <c r="A71" s="19" t="s">
        <v>88</v>
      </c>
      <c r="B71" s="12">
        <v>35.96</v>
      </c>
      <c r="C71" s="13">
        <v>45035</v>
      </c>
      <c r="D71" s="13">
        <v>45015</v>
      </c>
      <c r="E71" s="13"/>
      <c r="F71" s="13"/>
      <c r="G71" s="1">
        <f t="shared" si="2"/>
        <v>-20</v>
      </c>
      <c r="H71" s="12">
        <f t="shared" si="3"/>
        <v>-719.2</v>
      </c>
    </row>
    <row r="72" spans="1:8" ht="15">
      <c r="A72" s="19" t="s">
        <v>89</v>
      </c>
      <c r="B72" s="12">
        <v>300</v>
      </c>
      <c r="C72" s="13">
        <v>45024</v>
      </c>
      <c r="D72" s="13">
        <v>45015</v>
      </c>
      <c r="E72" s="13"/>
      <c r="F72" s="13"/>
      <c r="G72" s="1">
        <f t="shared" si="2"/>
        <v>-9</v>
      </c>
      <c r="H72" s="12">
        <f t="shared" si="3"/>
        <v>-2700</v>
      </c>
    </row>
    <row r="73" spans="1:8" ht="15">
      <c r="A73" s="19" t="s">
        <v>90</v>
      </c>
      <c r="B73" s="12">
        <v>16.5</v>
      </c>
      <c r="C73" s="13">
        <v>45030</v>
      </c>
      <c r="D73" s="13">
        <v>45015</v>
      </c>
      <c r="E73" s="13"/>
      <c r="F73" s="13"/>
      <c r="G73" s="1">
        <f t="shared" si="2"/>
        <v>-15</v>
      </c>
      <c r="H73" s="12">
        <f t="shared" si="3"/>
        <v>-247.5</v>
      </c>
    </row>
    <row r="74" spans="1:8" ht="15">
      <c r="A74" s="19" t="s">
        <v>91</v>
      </c>
      <c r="B74" s="12">
        <v>1136.36</v>
      </c>
      <c r="C74" s="13">
        <v>45030</v>
      </c>
      <c r="D74" s="13">
        <v>45015</v>
      </c>
      <c r="E74" s="13"/>
      <c r="F74" s="13"/>
      <c r="G74" s="1">
        <f t="shared" si="2"/>
        <v>-15</v>
      </c>
      <c r="H74" s="12">
        <f t="shared" si="3"/>
        <v>-17045.399999999998</v>
      </c>
    </row>
    <row r="75" spans="1:8" ht="15">
      <c r="A75" s="19" t="s">
        <v>92</v>
      </c>
      <c r="B75" s="12">
        <v>37.92</v>
      </c>
      <c r="C75" s="13">
        <v>45030</v>
      </c>
      <c r="D75" s="13">
        <v>45015</v>
      </c>
      <c r="E75" s="13"/>
      <c r="F75" s="13"/>
      <c r="G75" s="1">
        <f t="shared" si="2"/>
        <v>-15</v>
      </c>
      <c r="H75" s="12">
        <f t="shared" si="3"/>
        <v>-568.8000000000001</v>
      </c>
    </row>
    <row r="76" spans="1:8" ht="15">
      <c r="A76" s="19" t="s">
        <v>93</v>
      </c>
      <c r="B76" s="12">
        <v>181.98</v>
      </c>
      <c r="C76" s="13">
        <v>45035</v>
      </c>
      <c r="D76" s="13">
        <v>45015</v>
      </c>
      <c r="E76" s="13"/>
      <c r="F76" s="13"/>
      <c r="G76" s="1">
        <f t="shared" si="2"/>
        <v>-20</v>
      </c>
      <c r="H76" s="12">
        <f t="shared" si="3"/>
        <v>-3639.6</v>
      </c>
    </row>
    <row r="77" spans="1:8" ht="15">
      <c r="A77" s="19" t="s">
        <v>94</v>
      </c>
      <c r="B77" s="12">
        <v>94.58</v>
      </c>
      <c r="C77" s="13">
        <v>45036</v>
      </c>
      <c r="D77" s="13">
        <v>45015</v>
      </c>
      <c r="E77" s="13"/>
      <c r="F77" s="13"/>
      <c r="G77" s="1">
        <f t="shared" si="2"/>
        <v>-21</v>
      </c>
      <c r="H77" s="12">
        <f t="shared" si="3"/>
        <v>-1986.18</v>
      </c>
    </row>
    <row r="78" spans="1:8" ht="15">
      <c r="A78" s="19" t="s">
        <v>95</v>
      </c>
      <c r="B78" s="12">
        <v>1316.47</v>
      </c>
      <c r="C78" s="13">
        <v>45036</v>
      </c>
      <c r="D78" s="13">
        <v>45015</v>
      </c>
      <c r="E78" s="13"/>
      <c r="F78" s="13"/>
      <c r="G78" s="1">
        <f t="shared" si="2"/>
        <v>-21</v>
      </c>
      <c r="H78" s="12">
        <f t="shared" si="3"/>
        <v>-27645.87</v>
      </c>
    </row>
    <row r="79" spans="1:8" ht="15">
      <c r="A79" s="19" t="s">
        <v>96</v>
      </c>
      <c r="B79" s="12">
        <v>199.01</v>
      </c>
      <c r="C79" s="13">
        <v>45036</v>
      </c>
      <c r="D79" s="13">
        <v>45015</v>
      </c>
      <c r="E79" s="13"/>
      <c r="F79" s="13"/>
      <c r="G79" s="1">
        <f t="shared" si="2"/>
        <v>-21</v>
      </c>
      <c r="H79" s="12">
        <f t="shared" si="3"/>
        <v>-4179.21</v>
      </c>
    </row>
    <row r="80" spans="1:8" ht="15">
      <c r="A80" s="19" t="s">
        <v>97</v>
      </c>
      <c r="B80" s="12">
        <v>112.87</v>
      </c>
      <c r="C80" s="13">
        <v>45036</v>
      </c>
      <c r="D80" s="13">
        <v>45015</v>
      </c>
      <c r="E80" s="13"/>
      <c r="F80" s="13"/>
      <c r="G80" s="1">
        <f t="shared" si="2"/>
        <v>-21</v>
      </c>
      <c r="H80" s="12">
        <f t="shared" si="3"/>
        <v>-2370.27</v>
      </c>
    </row>
    <row r="81" spans="1:8" ht="15">
      <c r="A81" s="19" t="s">
        <v>98</v>
      </c>
      <c r="B81" s="12">
        <v>186.2</v>
      </c>
      <c r="C81" s="13">
        <v>45037</v>
      </c>
      <c r="D81" s="13">
        <v>45015</v>
      </c>
      <c r="E81" s="13"/>
      <c r="F81" s="13"/>
      <c r="G81" s="1">
        <f t="shared" si="2"/>
        <v>-22</v>
      </c>
      <c r="H81" s="12">
        <f t="shared" si="3"/>
        <v>-4096.4</v>
      </c>
    </row>
    <row r="82" spans="1:8" ht="15">
      <c r="A82" s="19" t="s">
        <v>99</v>
      </c>
      <c r="B82" s="12">
        <v>157.82</v>
      </c>
      <c r="C82" s="13">
        <v>45037</v>
      </c>
      <c r="D82" s="13">
        <v>45015</v>
      </c>
      <c r="E82" s="13"/>
      <c r="F82" s="13"/>
      <c r="G82" s="1">
        <f t="shared" si="2"/>
        <v>-22</v>
      </c>
      <c r="H82" s="12">
        <f t="shared" si="3"/>
        <v>-3472.04</v>
      </c>
    </row>
    <row r="83" spans="1:8" ht="15">
      <c r="A83" s="19" t="s">
        <v>100</v>
      </c>
      <c r="B83" s="12">
        <v>251.68</v>
      </c>
      <c r="C83" s="13">
        <v>45042</v>
      </c>
      <c r="D83" s="13">
        <v>45015</v>
      </c>
      <c r="E83" s="13"/>
      <c r="F83" s="13"/>
      <c r="G83" s="1">
        <f t="shared" si="2"/>
        <v>-27</v>
      </c>
      <c r="H83" s="12">
        <f t="shared" si="3"/>
        <v>-6795.360000000001</v>
      </c>
    </row>
    <row r="84" spans="1:8" ht="15">
      <c r="A84" s="19" t="s">
        <v>101</v>
      </c>
      <c r="B84" s="12">
        <v>1508.4</v>
      </c>
      <c r="C84" s="13">
        <v>45042</v>
      </c>
      <c r="D84" s="13">
        <v>45015</v>
      </c>
      <c r="E84" s="13"/>
      <c r="F84" s="13"/>
      <c r="G84" s="1">
        <f t="shared" si="2"/>
        <v>-27</v>
      </c>
      <c r="H84" s="12">
        <f t="shared" si="3"/>
        <v>-40726.8</v>
      </c>
    </row>
    <row r="85" spans="1:8" ht="15">
      <c r="A85" s="19" t="s">
        <v>102</v>
      </c>
      <c r="B85" s="12">
        <v>284.04</v>
      </c>
      <c r="C85" s="13">
        <v>45045</v>
      </c>
      <c r="D85" s="13">
        <v>45015</v>
      </c>
      <c r="E85" s="13"/>
      <c r="F85" s="13"/>
      <c r="G85" s="1">
        <f t="shared" si="2"/>
        <v>-30</v>
      </c>
      <c r="H85" s="12">
        <f t="shared" si="3"/>
        <v>-8521.2</v>
      </c>
    </row>
    <row r="86" spans="1:8" ht="15">
      <c r="A86" s="19" t="s">
        <v>103</v>
      </c>
      <c r="B86" s="12">
        <v>927.5</v>
      </c>
      <c r="C86" s="13">
        <v>45046</v>
      </c>
      <c r="D86" s="13">
        <v>45016</v>
      </c>
      <c r="E86" s="13"/>
      <c r="F86" s="13"/>
      <c r="G86" s="1">
        <f t="shared" si="2"/>
        <v>-30</v>
      </c>
      <c r="H86" s="12">
        <f t="shared" si="3"/>
        <v>-27825</v>
      </c>
    </row>
    <row r="87" spans="1:8" ht="15">
      <c r="A87" s="19" t="s">
        <v>104</v>
      </c>
      <c r="B87" s="12">
        <v>818.18</v>
      </c>
      <c r="C87" s="13">
        <v>45046</v>
      </c>
      <c r="D87" s="13">
        <v>45016</v>
      </c>
      <c r="E87" s="13"/>
      <c r="F87" s="13"/>
      <c r="G87" s="1">
        <f t="shared" si="2"/>
        <v>-30</v>
      </c>
      <c r="H87" s="12">
        <f t="shared" si="3"/>
        <v>-24545.399999999998</v>
      </c>
    </row>
    <row r="88" spans="1:8" ht="1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ht="1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ht="1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03">D197-C197-(F197-E197)</f>
        <v>0</v>
      </c>
      <c r="H197" s="12">
        <f aca="true" t="shared" si="7" ref="H197:H203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ht="15">
      <c r="A204" s="19"/>
      <c r="B204" s="12"/>
      <c r="C204" s="14"/>
      <c r="D204" s="14"/>
      <c r="E204" s="13"/>
      <c r="F204" s="13"/>
      <c r="G204" s="1">
        <f aca="true" t="shared" si="8" ref="G204:G253">D204-C204-(F204-E204)</f>
        <v>0</v>
      </c>
      <c r="H204" s="12">
        <f aca="true" t="shared" si="9" ref="H204:H253">B204*G204</f>
        <v>0</v>
      </c>
    </row>
    <row r="205" spans="1:8" ht="1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ht="1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ht="1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ht="1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ht="1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ht="1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ht="1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ht="1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ht="1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ht="1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ht="1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ht="1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ht="1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ht="1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ht="1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ht="1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ht="1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ht="1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ht="1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ht="1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ht="1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ht="1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ht="1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ht="1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ht="1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ht="1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ht="1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ht="1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ht="1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ht="1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ht="1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ht="1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ht="1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ht="1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ht="1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ht="1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ht="1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ht="1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ht="1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ht="1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ht="1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ht="1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ht="1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ht="1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ht="1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ht="1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ht="1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ht="1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ht="1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ht="15">
      <c r="A254" s="19"/>
      <c r="B254" s="12"/>
      <c r="C254" s="14"/>
      <c r="D254" s="14"/>
      <c r="E254" s="13"/>
      <c r="F254" s="13"/>
      <c r="G254" s="1">
        <f aca="true" t="shared" si="10" ref="G254:G317">D254-C254-(F254-E254)</f>
        <v>0</v>
      </c>
      <c r="H254" s="12">
        <f aca="true" t="shared" si="11" ref="H254:H317">B254*G254</f>
        <v>0</v>
      </c>
    </row>
    <row r="255" spans="1:8" ht="1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ht="1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ht="1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ht="1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ht="1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ht="1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ht="1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ht="1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ht="1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ht="1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ht="1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ht="1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ht="1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ht="1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ht="1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ht="1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ht="1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ht="1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ht="1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ht="1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ht="1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ht="1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ht="1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ht="1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ht="1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ht="1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ht="1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ht="1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ht="1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ht="1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ht="1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ht="1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ht="1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ht="1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ht="1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ht="1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ht="1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ht="1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ht="1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ht="1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ht="1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ht="1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ht="1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ht="1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ht="1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ht="1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ht="1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ht="1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ht="1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ht="1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ht="1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ht="1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ht="1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ht="1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ht="1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ht="1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ht="1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ht="1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ht="1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ht="1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ht="1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ht="1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ht="1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ht="15">
      <c r="A318" s="19"/>
      <c r="B318" s="12"/>
      <c r="C318" s="14"/>
      <c r="D318" s="14"/>
      <c r="E318" s="13"/>
      <c r="F318" s="13"/>
      <c r="G318" s="1">
        <f aca="true" t="shared" si="12" ref="G318:G353">D318-C318-(F318-E318)</f>
        <v>0</v>
      </c>
      <c r="H318" s="12">
        <f aca="true" t="shared" si="13" ref="H318:H353">B318*G318</f>
        <v>0</v>
      </c>
    </row>
    <row r="319" spans="1:8" ht="1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ht="1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ht="1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ht="1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ht="1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ht="1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ht="1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ht="1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ht="1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ht="1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ht="1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ht="1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ht="1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ht="1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ht="1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ht="1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ht="1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ht="1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ht="1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ht="1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ht="1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ht="1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ht="1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ht="1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ht="1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ht="1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ht="1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ht="1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ht="1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ht="1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ht="1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ht="1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ht="1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ht="1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ht="1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SUM(B4:B353)</f>
        <v>89710.03000000001</v>
      </c>
      <c r="C1">
        <f>COUNTA(A4:A353)</f>
        <v>82</v>
      </c>
      <c r="G1" s="16">
        <f>IF(B1&lt;&gt;0,H1/B1,0)</f>
        <v>-19.65787359562805</v>
      </c>
      <c r="H1" s="15">
        <f>SUM(H4:H353)</f>
        <v>-1763508.4300000006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 t="s">
        <v>105</v>
      </c>
      <c r="B4" s="12">
        <v>275.19</v>
      </c>
      <c r="C4" s="13">
        <v>45057</v>
      </c>
      <c r="D4" s="13">
        <v>45048</v>
      </c>
      <c r="E4" s="13"/>
      <c r="F4" s="13"/>
      <c r="G4" s="1">
        <f>D4-C4-(F4-E4)</f>
        <v>-9</v>
      </c>
      <c r="H4" s="12">
        <f>B4*G4</f>
        <v>-2476.71</v>
      </c>
    </row>
    <row r="5" spans="1:8" ht="15">
      <c r="A5" s="19" t="s">
        <v>106</v>
      </c>
      <c r="B5" s="12">
        <v>598</v>
      </c>
      <c r="C5" s="13">
        <v>45050</v>
      </c>
      <c r="D5" s="13">
        <v>45048</v>
      </c>
      <c r="E5" s="13"/>
      <c r="F5" s="13"/>
      <c r="G5" s="1">
        <f aca="true" t="shared" si="0" ref="G5:G68">D5-C5-(F5-E5)</f>
        <v>-2</v>
      </c>
      <c r="H5" s="12">
        <f aca="true" t="shared" si="1" ref="H5:H68">B5*G5</f>
        <v>-1196</v>
      </c>
    </row>
    <row r="6" spans="1:8" ht="15">
      <c r="A6" s="19" t="s">
        <v>107</v>
      </c>
      <c r="B6" s="12">
        <v>12355</v>
      </c>
      <c r="C6" s="13">
        <v>45064</v>
      </c>
      <c r="D6" s="13">
        <v>45048</v>
      </c>
      <c r="E6" s="13"/>
      <c r="F6" s="13"/>
      <c r="G6" s="1">
        <f t="shared" si="0"/>
        <v>-16</v>
      </c>
      <c r="H6" s="12">
        <f t="shared" si="1"/>
        <v>-197680</v>
      </c>
    </row>
    <row r="7" spans="1:8" ht="15">
      <c r="A7" s="19" t="s">
        <v>108</v>
      </c>
      <c r="B7" s="12">
        <v>298.89</v>
      </c>
      <c r="C7" s="13">
        <v>45049</v>
      </c>
      <c r="D7" s="13">
        <v>45048</v>
      </c>
      <c r="E7" s="13"/>
      <c r="F7" s="13"/>
      <c r="G7" s="1">
        <f t="shared" si="0"/>
        <v>-1</v>
      </c>
      <c r="H7" s="12">
        <f t="shared" si="1"/>
        <v>-298.89</v>
      </c>
    </row>
    <row r="8" spans="1:8" ht="15">
      <c r="A8" s="19" t="s">
        <v>109</v>
      </c>
      <c r="B8" s="12">
        <v>1375.61</v>
      </c>
      <c r="C8" s="13">
        <v>45049</v>
      </c>
      <c r="D8" s="13">
        <v>45048</v>
      </c>
      <c r="E8" s="13"/>
      <c r="F8" s="13"/>
      <c r="G8" s="1">
        <f t="shared" si="0"/>
        <v>-1</v>
      </c>
      <c r="H8" s="12">
        <f t="shared" si="1"/>
        <v>-1375.61</v>
      </c>
    </row>
    <row r="9" spans="1:8" ht="15">
      <c r="A9" s="19" t="s">
        <v>110</v>
      </c>
      <c r="B9" s="12">
        <v>33.4</v>
      </c>
      <c r="C9" s="13">
        <v>45065</v>
      </c>
      <c r="D9" s="13">
        <v>45048</v>
      </c>
      <c r="E9" s="13"/>
      <c r="F9" s="13"/>
      <c r="G9" s="1">
        <f t="shared" si="0"/>
        <v>-17</v>
      </c>
      <c r="H9" s="12">
        <f t="shared" si="1"/>
        <v>-567.8</v>
      </c>
    </row>
    <row r="10" spans="1:8" ht="15">
      <c r="A10" s="19" t="s">
        <v>111</v>
      </c>
      <c r="B10" s="12">
        <v>863.64</v>
      </c>
      <c r="C10" s="13">
        <v>45053</v>
      </c>
      <c r="D10" s="13">
        <v>45048</v>
      </c>
      <c r="E10" s="13"/>
      <c r="F10" s="13"/>
      <c r="G10" s="1">
        <f t="shared" si="0"/>
        <v>-5</v>
      </c>
      <c r="H10" s="12">
        <f t="shared" si="1"/>
        <v>-4318.2</v>
      </c>
    </row>
    <row r="11" spans="1:8" ht="15">
      <c r="A11" s="19" t="s">
        <v>112</v>
      </c>
      <c r="B11" s="12">
        <v>801.3</v>
      </c>
      <c r="C11" s="13">
        <v>45049</v>
      </c>
      <c r="D11" s="13">
        <v>45048</v>
      </c>
      <c r="E11" s="13"/>
      <c r="F11" s="13"/>
      <c r="G11" s="1">
        <f t="shared" si="0"/>
        <v>-1</v>
      </c>
      <c r="H11" s="12">
        <f t="shared" si="1"/>
        <v>-801.3</v>
      </c>
    </row>
    <row r="12" spans="1:8" ht="15">
      <c r="A12" s="19" t="s">
        <v>113</v>
      </c>
      <c r="B12" s="12">
        <v>36.94</v>
      </c>
      <c r="C12" s="13">
        <v>45060</v>
      </c>
      <c r="D12" s="13">
        <v>45048</v>
      </c>
      <c r="E12" s="13"/>
      <c r="F12" s="13"/>
      <c r="G12" s="1">
        <f t="shared" si="0"/>
        <v>-12</v>
      </c>
      <c r="H12" s="12">
        <f t="shared" si="1"/>
        <v>-443.28</v>
      </c>
    </row>
    <row r="13" spans="1:8" ht="15">
      <c r="A13" s="19" t="s">
        <v>114</v>
      </c>
      <c r="B13" s="12">
        <v>391.3</v>
      </c>
      <c r="C13" s="13">
        <v>45049</v>
      </c>
      <c r="D13" s="13">
        <v>45048</v>
      </c>
      <c r="E13" s="13"/>
      <c r="F13" s="13"/>
      <c r="G13" s="1">
        <f t="shared" si="0"/>
        <v>-1</v>
      </c>
      <c r="H13" s="12">
        <f t="shared" si="1"/>
        <v>-391.3</v>
      </c>
    </row>
    <row r="14" spans="1:8" ht="15">
      <c r="A14" s="19" t="s">
        <v>115</v>
      </c>
      <c r="B14" s="12">
        <v>158.23</v>
      </c>
      <c r="C14" s="13">
        <v>45052</v>
      </c>
      <c r="D14" s="13">
        <v>45048</v>
      </c>
      <c r="E14" s="13"/>
      <c r="F14" s="13"/>
      <c r="G14" s="1">
        <f t="shared" si="0"/>
        <v>-4</v>
      </c>
      <c r="H14" s="12">
        <f t="shared" si="1"/>
        <v>-632.92</v>
      </c>
    </row>
    <row r="15" spans="1:8" ht="15">
      <c r="A15" s="19" t="s">
        <v>116</v>
      </c>
      <c r="B15" s="12">
        <v>681.82</v>
      </c>
      <c r="C15" s="13">
        <v>45064</v>
      </c>
      <c r="D15" s="13">
        <v>45048</v>
      </c>
      <c r="E15" s="13"/>
      <c r="F15" s="13"/>
      <c r="G15" s="1">
        <f t="shared" si="0"/>
        <v>-16</v>
      </c>
      <c r="H15" s="12">
        <f t="shared" si="1"/>
        <v>-10909.12</v>
      </c>
    </row>
    <row r="16" spans="1:8" ht="15">
      <c r="A16" s="19" t="s">
        <v>117</v>
      </c>
      <c r="B16" s="12">
        <v>720</v>
      </c>
      <c r="C16" s="13">
        <v>45060</v>
      </c>
      <c r="D16" s="13">
        <v>45049</v>
      </c>
      <c r="E16" s="13"/>
      <c r="F16" s="13"/>
      <c r="G16" s="1">
        <f t="shared" si="0"/>
        <v>-11</v>
      </c>
      <c r="H16" s="12">
        <f t="shared" si="1"/>
        <v>-7920</v>
      </c>
    </row>
    <row r="17" spans="1:8" ht="15">
      <c r="A17" s="19" t="s">
        <v>118</v>
      </c>
      <c r="B17" s="12">
        <v>954.55</v>
      </c>
      <c r="C17" s="13">
        <v>45065</v>
      </c>
      <c r="D17" s="13">
        <v>45049</v>
      </c>
      <c r="E17" s="13"/>
      <c r="F17" s="13"/>
      <c r="G17" s="1">
        <f t="shared" si="0"/>
        <v>-16</v>
      </c>
      <c r="H17" s="12">
        <f t="shared" si="1"/>
        <v>-15272.8</v>
      </c>
    </row>
    <row r="18" spans="1:8" ht="15">
      <c r="A18" s="19" t="s">
        <v>119</v>
      </c>
      <c r="B18" s="12">
        <v>863.64</v>
      </c>
      <c r="C18" s="13">
        <v>45066</v>
      </c>
      <c r="D18" s="13">
        <v>45049</v>
      </c>
      <c r="E18" s="13"/>
      <c r="F18" s="13"/>
      <c r="G18" s="1">
        <f t="shared" si="0"/>
        <v>-17</v>
      </c>
      <c r="H18" s="12">
        <f t="shared" si="1"/>
        <v>-14681.88</v>
      </c>
    </row>
    <row r="19" spans="1:8" ht="15">
      <c r="A19" s="19" t="s">
        <v>120</v>
      </c>
      <c r="B19" s="12">
        <v>250</v>
      </c>
      <c r="C19" s="13">
        <v>45060</v>
      </c>
      <c r="D19" s="13">
        <v>45049</v>
      </c>
      <c r="E19" s="13"/>
      <c r="F19" s="13"/>
      <c r="G19" s="1">
        <f t="shared" si="0"/>
        <v>-11</v>
      </c>
      <c r="H19" s="12">
        <f t="shared" si="1"/>
        <v>-2750</v>
      </c>
    </row>
    <row r="20" spans="1:8" ht="15">
      <c r="A20" s="19" t="s">
        <v>121</v>
      </c>
      <c r="B20" s="12">
        <v>9600.5</v>
      </c>
      <c r="C20" s="13">
        <v>45073</v>
      </c>
      <c r="D20" s="13">
        <v>45049</v>
      </c>
      <c r="E20" s="13"/>
      <c r="F20" s="13"/>
      <c r="G20" s="1">
        <f t="shared" si="0"/>
        <v>-24</v>
      </c>
      <c r="H20" s="12">
        <f t="shared" si="1"/>
        <v>-230412</v>
      </c>
    </row>
    <row r="21" spans="1:8" ht="15">
      <c r="A21" s="19" t="s">
        <v>122</v>
      </c>
      <c r="B21" s="12">
        <v>5739.65</v>
      </c>
      <c r="C21" s="13">
        <v>45078</v>
      </c>
      <c r="D21" s="13">
        <v>45049</v>
      </c>
      <c r="E21" s="13"/>
      <c r="F21" s="13"/>
      <c r="G21" s="1">
        <f t="shared" si="0"/>
        <v>-29</v>
      </c>
      <c r="H21" s="12">
        <f t="shared" si="1"/>
        <v>-166449.84999999998</v>
      </c>
    </row>
    <row r="22" spans="1:8" ht="15">
      <c r="A22" s="19" t="s">
        <v>123</v>
      </c>
      <c r="B22" s="12">
        <v>46.4</v>
      </c>
      <c r="C22" s="13">
        <v>45088</v>
      </c>
      <c r="D22" s="13">
        <v>45062</v>
      </c>
      <c r="E22" s="13"/>
      <c r="F22" s="13"/>
      <c r="G22" s="1">
        <f t="shared" si="0"/>
        <v>-26</v>
      </c>
      <c r="H22" s="12">
        <f t="shared" si="1"/>
        <v>-1206.3999999999999</v>
      </c>
    </row>
    <row r="23" spans="1:8" ht="15">
      <c r="A23" s="19" t="s">
        <v>124</v>
      </c>
      <c r="B23" s="12">
        <v>322</v>
      </c>
      <c r="C23" s="13">
        <v>45092</v>
      </c>
      <c r="D23" s="13">
        <v>45062</v>
      </c>
      <c r="E23" s="13"/>
      <c r="F23" s="13"/>
      <c r="G23" s="1">
        <f t="shared" si="0"/>
        <v>-30</v>
      </c>
      <c r="H23" s="12">
        <f t="shared" si="1"/>
        <v>-9660</v>
      </c>
    </row>
    <row r="24" spans="1:8" ht="15">
      <c r="A24" s="19" t="s">
        <v>125</v>
      </c>
      <c r="B24" s="12">
        <v>196</v>
      </c>
      <c r="C24" s="13">
        <v>45049</v>
      </c>
      <c r="D24" s="13">
        <v>45063</v>
      </c>
      <c r="E24" s="13"/>
      <c r="F24" s="13"/>
      <c r="G24" s="1">
        <f t="shared" si="0"/>
        <v>14</v>
      </c>
      <c r="H24" s="12">
        <f t="shared" si="1"/>
        <v>2744</v>
      </c>
    </row>
    <row r="25" spans="1:8" ht="15">
      <c r="A25" s="19" t="s">
        <v>126</v>
      </c>
      <c r="B25" s="12">
        <v>71.4</v>
      </c>
      <c r="C25" s="13">
        <v>45049</v>
      </c>
      <c r="D25" s="13">
        <v>45063</v>
      </c>
      <c r="E25" s="13"/>
      <c r="F25" s="13"/>
      <c r="G25" s="1">
        <f t="shared" si="0"/>
        <v>14</v>
      </c>
      <c r="H25" s="12">
        <f t="shared" si="1"/>
        <v>999.6000000000001</v>
      </c>
    </row>
    <row r="26" spans="1:8" ht="15">
      <c r="A26" s="19" t="s">
        <v>127</v>
      </c>
      <c r="B26" s="12">
        <v>160.7</v>
      </c>
      <c r="C26" s="13">
        <v>45049</v>
      </c>
      <c r="D26" s="13">
        <v>45063</v>
      </c>
      <c r="E26" s="13"/>
      <c r="F26" s="13"/>
      <c r="G26" s="1">
        <f t="shared" si="0"/>
        <v>14</v>
      </c>
      <c r="H26" s="12">
        <f t="shared" si="1"/>
        <v>2249.7999999999997</v>
      </c>
    </row>
    <row r="27" spans="1:8" ht="15">
      <c r="A27" s="19" t="s">
        <v>128</v>
      </c>
      <c r="B27" s="12">
        <v>565.08</v>
      </c>
      <c r="C27" s="13">
        <v>45051</v>
      </c>
      <c r="D27" s="13">
        <v>45063</v>
      </c>
      <c r="E27" s="13"/>
      <c r="F27" s="13"/>
      <c r="G27" s="1">
        <f t="shared" si="0"/>
        <v>12</v>
      </c>
      <c r="H27" s="12">
        <f t="shared" si="1"/>
        <v>6780.960000000001</v>
      </c>
    </row>
    <row r="28" spans="1:8" ht="15">
      <c r="A28" s="19" t="s">
        <v>129</v>
      </c>
      <c r="B28" s="12">
        <v>1067.78</v>
      </c>
      <c r="C28" s="13">
        <v>45051</v>
      </c>
      <c r="D28" s="13">
        <v>45063</v>
      </c>
      <c r="E28" s="13"/>
      <c r="F28" s="13"/>
      <c r="G28" s="1">
        <f t="shared" si="0"/>
        <v>12</v>
      </c>
      <c r="H28" s="12">
        <f t="shared" si="1"/>
        <v>12813.36</v>
      </c>
    </row>
    <row r="29" spans="1:8" ht="15">
      <c r="A29" s="19" t="s">
        <v>130</v>
      </c>
      <c r="B29" s="12">
        <v>298.2</v>
      </c>
      <c r="C29" s="13">
        <v>45065</v>
      </c>
      <c r="D29" s="13">
        <v>45063</v>
      </c>
      <c r="E29" s="13"/>
      <c r="F29" s="13"/>
      <c r="G29" s="1">
        <f t="shared" si="0"/>
        <v>-2</v>
      </c>
      <c r="H29" s="12">
        <f t="shared" si="1"/>
        <v>-596.4</v>
      </c>
    </row>
    <row r="30" spans="1:8" ht="15">
      <c r="A30" s="19" t="s">
        <v>131</v>
      </c>
      <c r="B30" s="12">
        <v>345.95</v>
      </c>
      <c r="C30" s="13">
        <v>45065</v>
      </c>
      <c r="D30" s="13">
        <v>45063</v>
      </c>
      <c r="E30" s="13"/>
      <c r="F30" s="13"/>
      <c r="G30" s="1">
        <f t="shared" si="0"/>
        <v>-2</v>
      </c>
      <c r="H30" s="12">
        <f t="shared" si="1"/>
        <v>-691.9</v>
      </c>
    </row>
    <row r="31" spans="1:8" ht="15">
      <c r="A31" s="19" t="s">
        <v>132</v>
      </c>
      <c r="B31" s="12">
        <v>768.6</v>
      </c>
      <c r="C31" s="13">
        <v>45060</v>
      </c>
      <c r="D31" s="13">
        <v>45063</v>
      </c>
      <c r="E31" s="13"/>
      <c r="F31" s="13"/>
      <c r="G31" s="1">
        <f t="shared" si="0"/>
        <v>3</v>
      </c>
      <c r="H31" s="12">
        <f t="shared" si="1"/>
        <v>2305.8</v>
      </c>
    </row>
    <row r="32" spans="1:8" ht="15">
      <c r="A32" s="19" t="s">
        <v>133</v>
      </c>
      <c r="B32" s="12">
        <v>26.23</v>
      </c>
      <c r="C32" s="13">
        <v>45063</v>
      </c>
      <c r="D32" s="13">
        <v>45063</v>
      </c>
      <c r="E32" s="13"/>
      <c r="F32" s="13"/>
      <c r="G32" s="1">
        <f t="shared" si="0"/>
        <v>0</v>
      </c>
      <c r="H32" s="12">
        <f t="shared" si="1"/>
        <v>0</v>
      </c>
    </row>
    <row r="33" spans="1:8" ht="15">
      <c r="A33" s="19" t="s">
        <v>134</v>
      </c>
      <c r="B33" s="12">
        <v>991.81</v>
      </c>
      <c r="C33" s="13">
        <v>45063</v>
      </c>
      <c r="D33" s="13">
        <v>45063</v>
      </c>
      <c r="E33" s="13"/>
      <c r="F33" s="13"/>
      <c r="G33" s="1">
        <f t="shared" si="0"/>
        <v>0</v>
      </c>
      <c r="H33" s="12">
        <f t="shared" si="1"/>
        <v>0</v>
      </c>
    </row>
    <row r="34" spans="1:8" ht="15">
      <c r="A34" s="19" t="s">
        <v>135</v>
      </c>
      <c r="B34" s="12">
        <v>69.8</v>
      </c>
      <c r="C34" s="13">
        <v>45073</v>
      </c>
      <c r="D34" s="13">
        <v>45063</v>
      </c>
      <c r="E34" s="13"/>
      <c r="F34" s="13"/>
      <c r="G34" s="1">
        <f t="shared" si="0"/>
        <v>-10</v>
      </c>
      <c r="H34" s="12">
        <f t="shared" si="1"/>
        <v>-698</v>
      </c>
    </row>
    <row r="35" spans="1:8" ht="15">
      <c r="A35" s="19" t="s">
        <v>136</v>
      </c>
      <c r="B35" s="12">
        <v>663</v>
      </c>
      <c r="C35" s="13">
        <v>45073</v>
      </c>
      <c r="D35" s="13">
        <v>45063</v>
      </c>
      <c r="E35" s="13"/>
      <c r="F35" s="13"/>
      <c r="G35" s="1">
        <f t="shared" si="0"/>
        <v>-10</v>
      </c>
      <c r="H35" s="12">
        <f t="shared" si="1"/>
        <v>-6630</v>
      </c>
    </row>
    <row r="36" spans="1:8" ht="15">
      <c r="A36" s="19" t="s">
        <v>137</v>
      </c>
      <c r="B36" s="12">
        <v>79.9</v>
      </c>
      <c r="C36" s="13">
        <v>45078</v>
      </c>
      <c r="D36" s="13">
        <v>45063</v>
      </c>
      <c r="E36" s="13"/>
      <c r="F36" s="13"/>
      <c r="G36" s="1">
        <f t="shared" si="0"/>
        <v>-15</v>
      </c>
      <c r="H36" s="12">
        <f t="shared" si="1"/>
        <v>-1198.5</v>
      </c>
    </row>
    <row r="37" spans="1:8" ht="15">
      <c r="A37" s="19" t="s">
        <v>138</v>
      </c>
      <c r="B37" s="12">
        <v>153</v>
      </c>
      <c r="C37" s="13">
        <v>45073</v>
      </c>
      <c r="D37" s="13">
        <v>45063</v>
      </c>
      <c r="E37" s="13"/>
      <c r="F37" s="13"/>
      <c r="G37" s="1">
        <f t="shared" si="0"/>
        <v>-10</v>
      </c>
      <c r="H37" s="12">
        <f t="shared" si="1"/>
        <v>-1530</v>
      </c>
    </row>
    <row r="38" spans="1:8" ht="15">
      <c r="A38" s="19" t="s">
        <v>139</v>
      </c>
      <c r="B38" s="12">
        <v>9.2</v>
      </c>
      <c r="C38" s="13">
        <v>45080</v>
      </c>
      <c r="D38" s="13">
        <v>45069</v>
      </c>
      <c r="E38" s="13"/>
      <c r="F38" s="13"/>
      <c r="G38" s="1">
        <f t="shared" si="0"/>
        <v>-11</v>
      </c>
      <c r="H38" s="12">
        <f t="shared" si="1"/>
        <v>-101.19999999999999</v>
      </c>
    </row>
    <row r="39" spans="1:8" ht="15">
      <c r="A39" s="19" t="s">
        <v>140</v>
      </c>
      <c r="B39" s="12">
        <v>176</v>
      </c>
      <c r="C39" s="13">
        <v>45078</v>
      </c>
      <c r="D39" s="13">
        <v>45069</v>
      </c>
      <c r="E39" s="13"/>
      <c r="F39" s="13"/>
      <c r="G39" s="1">
        <f t="shared" si="0"/>
        <v>-9</v>
      </c>
      <c r="H39" s="12">
        <f t="shared" si="1"/>
        <v>-1584</v>
      </c>
    </row>
    <row r="40" spans="1:8" ht="15">
      <c r="A40" s="19" t="s">
        <v>141</v>
      </c>
      <c r="B40" s="12">
        <v>3600</v>
      </c>
      <c r="C40" s="13">
        <v>45073</v>
      </c>
      <c r="D40" s="13">
        <v>45069</v>
      </c>
      <c r="E40" s="13"/>
      <c r="F40" s="13"/>
      <c r="G40" s="1">
        <f t="shared" si="0"/>
        <v>-4</v>
      </c>
      <c r="H40" s="12">
        <f t="shared" si="1"/>
        <v>-14400</v>
      </c>
    </row>
    <row r="41" spans="1:8" ht="15">
      <c r="A41" s="19" t="s">
        <v>142</v>
      </c>
      <c r="B41" s="12">
        <v>681.82</v>
      </c>
      <c r="C41" s="13">
        <v>45073</v>
      </c>
      <c r="D41" s="13">
        <v>45069</v>
      </c>
      <c r="E41" s="13"/>
      <c r="F41" s="13"/>
      <c r="G41" s="1">
        <f t="shared" si="0"/>
        <v>-4</v>
      </c>
      <c r="H41" s="12">
        <f t="shared" si="1"/>
        <v>-2727.28</v>
      </c>
    </row>
    <row r="42" spans="1:8" ht="15">
      <c r="A42" s="19" t="s">
        <v>143</v>
      </c>
      <c r="B42" s="12">
        <v>109.47</v>
      </c>
      <c r="C42" s="13">
        <v>45078</v>
      </c>
      <c r="D42" s="13">
        <v>45069</v>
      </c>
      <c r="E42" s="13"/>
      <c r="F42" s="13"/>
      <c r="G42" s="1">
        <f t="shared" si="0"/>
        <v>-9</v>
      </c>
      <c r="H42" s="12">
        <f t="shared" si="1"/>
        <v>-985.23</v>
      </c>
    </row>
    <row r="43" spans="1:8" ht="15">
      <c r="A43" s="19" t="s">
        <v>144</v>
      </c>
      <c r="B43" s="12">
        <v>824.65</v>
      </c>
      <c r="C43" s="13">
        <v>45078</v>
      </c>
      <c r="D43" s="13">
        <v>45069</v>
      </c>
      <c r="E43" s="13"/>
      <c r="F43" s="13"/>
      <c r="G43" s="1">
        <f t="shared" si="0"/>
        <v>-9</v>
      </c>
      <c r="H43" s="12">
        <f t="shared" si="1"/>
        <v>-7421.849999999999</v>
      </c>
    </row>
    <row r="44" spans="1:8" ht="15">
      <c r="A44" s="19" t="s">
        <v>145</v>
      </c>
      <c r="B44" s="12">
        <v>278.25</v>
      </c>
      <c r="C44" s="13">
        <v>45078</v>
      </c>
      <c r="D44" s="13">
        <v>45069</v>
      </c>
      <c r="E44" s="13"/>
      <c r="F44" s="13"/>
      <c r="G44" s="1">
        <f t="shared" si="0"/>
        <v>-9</v>
      </c>
      <c r="H44" s="12">
        <f t="shared" si="1"/>
        <v>-2504.25</v>
      </c>
    </row>
    <row r="45" spans="1:8" ht="15">
      <c r="A45" s="19" t="s">
        <v>146</v>
      </c>
      <c r="B45" s="12">
        <v>368.86</v>
      </c>
      <c r="C45" s="13">
        <v>45078</v>
      </c>
      <c r="D45" s="13">
        <v>45069</v>
      </c>
      <c r="E45" s="13"/>
      <c r="F45" s="13"/>
      <c r="G45" s="1">
        <f t="shared" si="0"/>
        <v>-9</v>
      </c>
      <c r="H45" s="12">
        <f t="shared" si="1"/>
        <v>-3319.7400000000002</v>
      </c>
    </row>
    <row r="46" spans="1:8" ht="15">
      <c r="A46" s="19" t="s">
        <v>147</v>
      </c>
      <c r="B46" s="12">
        <v>138.9</v>
      </c>
      <c r="C46" s="13">
        <v>45078</v>
      </c>
      <c r="D46" s="13">
        <v>45069</v>
      </c>
      <c r="E46" s="13"/>
      <c r="F46" s="13"/>
      <c r="G46" s="1">
        <f t="shared" si="0"/>
        <v>-9</v>
      </c>
      <c r="H46" s="12">
        <f t="shared" si="1"/>
        <v>-1250.1000000000001</v>
      </c>
    </row>
    <row r="47" spans="1:8" ht="15">
      <c r="A47" s="19" t="s">
        <v>148</v>
      </c>
      <c r="B47" s="12">
        <v>171.82</v>
      </c>
      <c r="C47" s="13">
        <v>45078</v>
      </c>
      <c r="D47" s="13">
        <v>45069</v>
      </c>
      <c r="E47" s="13"/>
      <c r="F47" s="13"/>
      <c r="G47" s="1">
        <f t="shared" si="0"/>
        <v>-9</v>
      </c>
      <c r="H47" s="12">
        <f t="shared" si="1"/>
        <v>-1546.3799999999999</v>
      </c>
    </row>
    <row r="48" spans="1:8" ht="15">
      <c r="A48" s="19" t="s">
        <v>149</v>
      </c>
      <c r="B48" s="12">
        <v>49.21</v>
      </c>
      <c r="C48" s="13">
        <v>45059</v>
      </c>
      <c r="D48" s="13">
        <v>45069</v>
      </c>
      <c r="E48" s="13"/>
      <c r="F48" s="13"/>
      <c r="G48" s="1">
        <f t="shared" si="0"/>
        <v>10</v>
      </c>
      <c r="H48" s="12">
        <f t="shared" si="1"/>
        <v>492.1</v>
      </c>
    </row>
    <row r="49" spans="1:8" ht="15">
      <c r="A49" s="19" t="s">
        <v>150</v>
      </c>
      <c r="B49" s="12">
        <v>1174.79</v>
      </c>
      <c r="C49" s="13">
        <v>45078</v>
      </c>
      <c r="D49" s="13">
        <v>45071</v>
      </c>
      <c r="E49" s="13"/>
      <c r="F49" s="13"/>
      <c r="G49" s="1">
        <f t="shared" si="0"/>
        <v>-7</v>
      </c>
      <c r="H49" s="12">
        <f t="shared" si="1"/>
        <v>-8223.529999999999</v>
      </c>
    </row>
    <row r="50" spans="1:8" ht="15">
      <c r="A50" s="19" t="s">
        <v>151</v>
      </c>
      <c r="B50" s="12">
        <v>250</v>
      </c>
      <c r="C50" s="13">
        <v>45084</v>
      </c>
      <c r="D50" s="13">
        <v>45071</v>
      </c>
      <c r="E50" s="13"/>
      <c r="F50" s="13"/>
      <c r="G50" s="1">
        <f t="shared" si="0"/>
        <v>-13</v>
      </c>
      <c r="H50" s="12">
        <f t="shared" si="1"/>
        <v>-3250</v>
      </c>
    </row>
    <row r="51" spans="1:8" ht="15">
      <c r="A51" s="19" t="s">
        <v>152</v>
      </c>
      <c r="B51" s="12">
        <v>69.69</v>
      </c>
      <c r="C51" s="13">
        <v>45084</v>
      </c>
      <c r="D51" s="13">
        <v>45071</v>
      </c>
      <c r="E51" s="13"/>
      <c r="F51" s="13"/>
      <c r="G51" s="1">
        <f t="shared" si="0"/>
        <v>-13</v>
      </c>
      <c r="H51" s="12">
        <f t="shared" si="1"/>
        <v>-905.97</v>
      </c>
    </row>
    <row r="52" spans="1:8" ht="15">
      <c r="A52" s="19" t="s">
        <v>153</v>
      </c>
      <c r="B52" s="12">
        <v>101.75</v>
      </c>
      <c r="C52" s="13">
        <v>45088</v>
      </c>
      <c r="D52" s="13">
        <v>45071</v>
      </c>
      <c r="E52" s="13"/>
      <c r="F52" s="13"/>
      <c r="G52" s="1">
        <f t="shared" si="0"/>
        <v>-17</v>
      </c>
      <c r="H52" s="12">
        <f t="shared" si="1"/>
        <v>-1729.75</v>
      </c>
    </row>
    <row r="53" spans="1:8" ht="15">
      <c r="A53" s="19" t="s">
        <v>154</v>
      </c>
      <c r="B53" s="12">
        <v>1504.6</v>
      </c>
      <c r="C53" s="13">
        <v>45092</v>
      </c>
      <c r="D53" s="13">
        <v>45071</v>
      </c>
      <c r="E53" s="13"/>
      <c r="F53" s="13"/>
      <c r="G53" s="1">
        <f t="shared" si="0"/>
        <v>-21</v>
      </c>
      <c r="H53" s="12">
        <f t="shared" si="1"/>
        <v>-31596.6</v>
      </c>
    </row>
    <row r="54" spans="1:8" ht="15">
      <c r="A54" s="19" t="s">
        <v>155</v>
      </c>
      <c r="B54" s="12">
        <v>17.28</v>
      </c>
      <c r="C54" s="13">
        <v>45092</v>
      </c>
      <c r="D54" s="13">
        <v>45071</v>
      </c>
      <c r="E54" s="13"/>
      <c r="F54" s="13"/>
      <c r="G54" s="1">
        <f t="shared" si="0"/>
        <v>-21</v>
      </c>
      <c r="H54" s="12">
        <f t="shared" si="1"/>
        <v>-362.88</v>
      </c>
    </row>
    <row r="55" spans="1:8" ht="15">
      <c r="A55" s="19" t="s">
        <v>156</v>
      </c>
      <c r="B55" s="12">
        <v>25.41</v>
      </c>
      <c r="C55" s="13">
        <v>45098</v>
      </c>
      <c r="D55" s="13">
        <v>45071</v>
      </c>
      <c r="E55" s="13"/>
      <c r="F55" s="13"/>
      <c r="G55" s="1">
        <f t="shared" si="0"/>
        <v>-27</v>
      </c>
      <c r="H55" s="12">
        <f t="shared" si="1"/>
        <v>-686.07</v>
      </c>
    </row>
    <row r="56" spans="1:8" ht="15">
      <c r="A56" s="19" t="s">
        <v>157</v>
      </c>
      <c r="B56" s="12">
        <v>47.62</v>
      </c>
      <c r="C56" s="13">
        <v>45080</v>
      </c>
      <c r="D56" s="13">
        <v>45076</v>
      </c>
      <c r="E56" s="13"/>
      <c r="F56" s="13"/>
      <c r="G56" s="1">
        <f t="shared" si="0"/>
        <v>-4</v>
      </c>
      <c r="H56" s="12">
        <f t="shared" si="1"/>
        <v>-190.48</v>
      </c>
    </row>
    <row r="57" spans="1:8" ht="15">
      <c r="A57" s="19" t="s">
        <v>158</v>
      </c>
      <c r="B57" s="12">
        <v>90</v>
      </c>
      <c r="C57" s="13">
        <v>45085</v>
      </c>
      <c r="D57" s="13">
        <v>45076</v>
      </c>
      <c r="E57" s="13"/>
      <c r="F57" s="13"/>
      <c r="G57" s="1">
        <f t="shared" si="0"/>
        <v>-9</v>
      </c>
      <c r="H57" s="12">
        <f t="shared" si="1"/>
        <v>-810</v>
      </c>
    </row>
    <row r="58" spans="1:8" ht="15">
      <c r="A58" s="19" t="s">
        <v>159</v>
      </c>
      <c r="B58" s="12">
        <v>800</v>
      </c>
      <c r="C58" s="13">
        <v>45080</v>
      </c>
      <c r="D58" s="13">
        <v>45076</v>
      </c>
      <c r="E58" s="13"/>
      <c r="F58" s="13"/>
      <c r="G58" s="1">
        <f t="shared" si="0"/>
        <v>-4</v>
      </c>
      <c r="H58" s="12">
        <f t="shared" si="1"/>
        <v>-3200</v>
      </c>
    </row>
    <row r="59" spans="1:8" ht="15">
      <c r="A59" s="19" t="s">
        <v>160</v>
      </c>
      <c r="B59" s="12">
        <v>266.29</v>
      </c>
      <c r="C59" s="13">
        <v>45078</v>
      </c>
      <c r="D59" s="13">
        <v>45077</v>
      </c>
      <c r="E59" s="13"/>
      <c r="F59" s="13"/>
      <c r="G59" s="1">
        <f t="shared" si="0"/>
        <v>-1</v>
      </c>
      <c r="H59" s="12">
        <f t="shared" si="1"/>
        <v>-266.29</v>
      </c>
    </row>
    <row r="60" spans="1:8" ht="15">
      <c r="A60" s="19" t="s">
        <v>161</v>
      </c>
      <c r="B60" s="12">
        <v>245.91</v>
      </c>
      <c r="C60" s="13">
        <v>45107</v>
      </c>
      <c r="D60" s="13">
        <v>45077</v>
      </c>
      <c r="E60" s="13"/>
      <c r="F60" s="13"/>
      <c r="G60" s="1">
        <f t="shared" si="0"/>
        <v>-30</v>
      </c>
      <c r="H60" s="12">
        <f t="shared" si="1"/>
        <v>-7377.3</v>
      </c>
    </row>
    <row r="61" spans="1:8" ht="15">
      <c r="A61" s="19" t="s">
        <v>162</v>
      </c>
      <c r="B61" s="12">
        <v>1644.07</v>
      </c>
      <c r="C61" s="13">
        <v>45106</v>
      </c>
      <c r="D61" s="13">
        <v>45077</v>
      </c>
      <c r="E61" s="13"/>
      <c r="F61" s="13"/>
      <c r="G61" s="1">
        <f t="shared" si="0"/>
        <v>-29</v>
      </c>
      <c r="H61" s="12">
        <f t="shared" si="1"/>
        <v>-47678.03</v>
      </c>
    </row>
    <row r="62" spans="1:8" ht="15">
      <c r="A62" s="19" t="s">
        <v>163</v>
      </c>
      <c r="B62" s="12">
        <v>639</v>
      </c>
      <c r="C62" s="13">
        <v>45105</v>
      </c>
      <c r="D62" s="13">
        <v>45084</v>
      </c>
      <c r="E62" s="13"/>
      <c r="F62" s="13"/>
      <c r="G62" s="1">
        <f t="shared" si="0"/>
        <v>-21</v>
      </c>
      <c r="H62" s="12">
        <f t="shared" si="1"/>
        <v>-13419</v>
      </c>
    </row>
    <row r="63" spans="1:8" ht="15">
      <c r="A63" s="19" t="s">
        <v>163</v>
      </c>
      <c r="B63" s="12">
        <v>9.6</v>
      </c>
      <c r="C63" s="13">
        <v>45105</v>
      </c>
      <c r="D63" s="13">
        <v>45084</v>
      </c>
      <c r="E63" s="13"/>
      <c r="F63" s="13"/>
      <c r="G63" s="1">
        <f t="shared" si="0"/>
        <v>-21</v>
      </c>
      <c r="H63" s="12">
        <f t="shared" si="1"/>
        <v>-201.6</v>
      </c>
    </row>
    <row r="64" spans="1:8" ht="15">
      <c r="A64" s="19" t="s">
        <v>164</v>
      </c>
      <c r="B64" s="12">
        <v>4280.76</v>
      </c>
      <c r="C64" s="13">
        <v>45137</v>
      </c>
      <c r="D64" s="13">
        <v>45084</v>
      </c>
      <c r="E64" s="13"/>
      <c r="F64" s="13"/>
      <c r="G64" s="1">
        <f t="shared" si="0"/>
        <v>-53</v>
      </c>
      <c r="H64" s="12">
        <f t="shared" si="1"/>
        <v>-226880.28</v>
      </c>
    </row>
    <row r="65" spans="1:8" ht="15">
      <c r="A65" s="19" t="s">
        <v>165</v>
      </c>
      <c r="B65" s="12">
        <v>1729.6</v>
      </c>
      <c r="C65" s="13">
        <v>45106</v>
      </c>
      <c r="D65" s="13">
        <v>45084</v>
      </c>
      <c r="E65" s="13"/>
      <c r="F65" s="13"/>
      <c r="G65" s="1">
        <f t="shared" si="0"/>
        <v>-22</v>
      </c>
      <c r="H65" s="12">
        <f t="shared" si="1"/>
        <v>-38051.2</v>
      </c>
    </row>
    <row r="66" spans="1:8" ht="15">
      <c r="A66" s="19" t="s">
        <v>166</v>
      </c>
      <c r="B66" s="12">
        <v>5.12</v>
      </c>
      <c r="C66" s="13">
        <v>45112</v>
      </c>
      <c r="D66" s="13">
        <v>45085</v>
      </c>
      <c r="E66" s="13"/>
      <c r="F66" s="13"/>
      <c r="G66" s="1">
        <f t="shared" si="0"/>
        <v>-27</v>
      </c>
      <c r="H66" s="12">
        <f t="shared" si="1"/>
        <v>-138.24</v>
      </c>
    </row>
    <row r="67" spans="1:8" ht="15">
      <c r="A67" s="19" t="s">
        <v>167</v>
      </c>
      <c r="B67" s="12">
        <v>200</v>
      </c>
      <c r="C67" s="13">
        <v>45098</v>
      </c>
      <c r="D67" s="13">
        <v>45085</v>
      </c>
      <c r="E67" s="13"/>
      <c r="F67" s="13"/>
      <c r="G67" s="1">
        <f t="shared" si="0"/>
        <v>-13</v>
      </c>
      <c r="H67" s="12">
        <f t="shared" si="1"/>
        <v>-2600</v>
      </c>
    </row>
    <row r="68" spans="1:8" ht="15">
      <c r="A68" s="19" t="s">
        <v>168</v>
      </c>
      <c r="B68" s="12">
        <v>200</v>
      </c>
      <c r="C68" s="13">
        <v>45098</v>
      </c>
      <c r="D68" s="13">
        <v>45085</v>
      </c>
      <c r="E68" s="13"/>
      <c r="F68" s="13"/>
      <c r="G68" s="1">
        <f t="shared" si="0"/>
        <v>-13</v>
      </c>
      <c r="H68" s="12">
        <f t="shared" si="1"/>
        <v>-2600</v>
      </c>
    </row>
    <row r="69" spans="1:8" ht="15">
      <c r="A69" s="19" t="s">
        <v>169</v>
      </c>
      <c r="B69" s="12">
        <v>600</v>
      </c>
      <c r="C69" s="13">
        <v>45102</v>
      </c>
      <c r="D69" s="13">
        <v>45085</v>
      </c>
      <c r="E69" s="13"/>
      <c r="F69" s="13"/>
      <c r="G69" s="1">
        <f aca="true" t="shared" si="2" ref="G69:G132">D69-C69-(F69-E69)</f>
        <v>-17</v>
      </c>
      <c r="H69" s="12">
        <f aca="true" t="shared" si="3" ref="H69:H132">B69*G69</f>
        <v>-10200</v>
      </c>
    </row>
    <row r="70" spans="1:8" ht="15">
      <c r="A70" s="19" t="s">
        <v>170</v>
      </c>
      <c r="B70" s="12">
        <v>186.2</v>
      </c>
      <c r="C70" s="13">
        <v>45102</v>
      </c>
      <c r="D70" s="13">
        <v>45098</v>
      </c>
      <c r="E70" s="13"/>
      <c r="F70" s="13"/>
      <c r="G70" s="1">
        <f t="shared" si="2"/>
        <v>-4</v>
      </c>
      <c r="H70" s="12">
        <f t="shared" si="3"/>
        <v>-744.8</v>
      </c>
    </row>
    <row r="71" spans="1:8" ht="15">
      <c r="A71" s="19" t="s">
        <v>171</v>
      </c>
      <c r="B71" s="12">
        <v>155.4</v>
      </c>
      <c r="C71" s="13">
        <v>45102</v>
      </c>
      <c r="D71" s="13">
        <v>45098</v>
      </c>
      <c r="E71" s="13"/>
      <c r="F71" s="13"/>
      <c r="G71" s="1">
        <f t="shared" si="2"/>
        <v>-4</v>
      </c>
      <c r="H71" s="12">
        <f t="shared" si="3"/>
        <v>-621.6</v>
      </c>
    </row>
    <row r="72" spans="1:8" ht="15">
      <c r="A72" s="19" t="s">
        <v>172</v>
      </c>
      <c r="B72" s="12">
        <v>179.93</v>
      </c>
      <c r="C72" s="13">
        <v>45102</v>
      </c>
      <c r="D72" s="13">
        <v>45098</v>
      </c>
      <c r="E72" s="13"/>
      <c r="F72" s="13"/>
      <c r="G72" s="1">
        <f t="shared" si="2"/>
        <v>-4</v>
      </c>
      <c r="H72" s="12">
        <f t="shared" si="3"/>
        <v>-719.72</v>
      </c>
    </row>
    <row r="73" spans="1:8" ht="15">
      <c r="A73" s="19" t="s">
        <v>173</v>
      </c>
      <c r="B73" s="12">
        <v>255.3</v>
      </c>
      <c r="C73" s="13">
        <v>45105</v>
      </c>
      <c r="D73" s="13">
        <v>45098</v>
      </c>
      <c r="E73" s="13"/>
      <c r="F73" s="13"/>
      <c r="G73" s="1">
        <f t="shared" si="2"/>
        <v>-7</v>
      </c>
      <c r="H73" s="12">
        <f t="shared" si="3"/>
        <v>-1787.1000000000001</v>
      </c>
    </row>
    <row r="74" spans="1:8" ht="15">
      <c r="A74" s="19" t="s">
        <v>174</v>
      </c>
      <c r="B74" s="12">
        <v>157.4</v>
      </c>
      <c r="C74" s="13">
        <v>45112</v>
      </c>
      <c r="D74" s="13">
        <v>45098</v>
      </c>
      <c r="E74" s="13"/>
      <c r="F74" s="13"/>
      <c r="G74" s="1">
        <f t="shared" si="2"/>
        <v>-14</v>
      </c>
      <c r="H74" s="12">
        <f t="shared" si="3"/>
        <v>-2203.6</v>
      </c>
    </row>
    <row r="75" spans="1:8" ht="15">
      <c r="A75" s="19" t="s">
        <v>175</v>
      </c>
      <c r="B75" s="12">
        <v>875.6</v>
      </c>
      <c r="C75" s="13">
        <v>45106</v>
      </c>
      <c r="D75" s="13">
        <v>45098</v>
      </c>
      <c r="E75" s="13"/>
      <c r="F75" s="13"/>
      <c r="G75" s="1">
        <f t="shared" si="2"/>
        <v>-8</v>
      </c>
      <c r="H75" s="12">
        <f t="shared" si="3"/>
        <v>-7004.8</v>
      </c>
    </row>
    <row r="76" spans="1:8" ht="15">
      <c r="A76" s="19" t="s">
        <v>176</v>
      </c>
      <c r="B76" s="12">
        <v>1248.9</v>
      </c>
      <c r="C76" s="13">
        <v>45112</v>
      </c>
      <c r="D76" s="13">
        <v>45098</v>
      </c>
      <c r="E76" s="13"/>
      <c r="F76" s="13"/>
      <c r="G76" s="1">
        <f t="shared" si="2"/>
        <v>-14</v>
      </c>
      <c r="H76" s="12">
        <f t="shared" si="3"/>
        <v>-17484.600000000002</v>
      </c>
    </row>
    <row r="77" spans="1:8" ht="15">
      <c r="A77" s="19" t="s">
        <v>177</v>
      </c>
      <c r="B77" s="12">
        <v>290</v>
      </c>
      <c r="C77" s="13">
        <v>45112</v>
      </c>
      <c r="D77" s="13">
        <v>45098</v>
      </c>
      <c r="E77" s="13"/>
      <c r="F77" s="13"/>
      <c r="G77" s="1">
        <f t="shared" si="2"/>
        <v>-14</v>
      </c>
      <c r="H77" s="12">
        <f t="shared" si="3"/>
        <v>-4060</v>
      </c>
    </row>
    <row r="78" spans="1:8" ht="15">
      <c r="A78" s="19" t="s">
        <v>178</v>
      </c>
      <c r="B78" s="12">
        <v>255.39</v>
      </c>
      <c r="C78" s="13">
        <v>45113</v>
      </c>
      <c r="D78" s="13">
        <v>45098</v>
      </c>
      <c r="E78" s="13"/>
      <c r="F78" s="13"/>
      <c r="G78" s="1">
        <f t="shared" si="2"/>
        <v>-15</v>
      </c>
      <c r="H78" s="12">
        <f t="shared" si="3"/>
        <v>-3830.85</v>
      </c>
    </row>
    <row r="79" spans="1:8" ht="15">
      <c r="A79" s="19" t="s">
        <v>179</v>
      </c>
      <c r="B79" s="12">
        <v>278.25</v>
      </c>
      <c r="C79" s="13">
        <v>45108</v>
      </c>
      <c r="D79" s="13">
        <v>45098</v>
      </c>
      <c r="E79" s="13"/>
      <c r="F79" s="13"/>
      <c r="G79" s="1">
        <f t="shared" si="2"/>
        <v>-10</v>
      </c>
      <c r="H79" s="12">
        <f t="shared" si="3"/>
        <v>-2782.5</v>
      </c>
    </row>
    <row r="80" spans="1:8" ht="15">
      <c r="A80" s="19" t="s">
        <v>180</v>
      </c>
      <c r="B80" s="12">
        <v>309.23</v>
      </c>
      <c r="C80" s="13">
        <v>45119</v>
      </c>
      <c r="D80" s="13">
        <v>45100</v>
      </c>
      <c r="E80" s="13"/>
      <c r="F80" s="13"/>
      <c r="G80" s="1">
        <f t="shared" si="2"/>
        <v>-19</v>
      </c>
      <c r="H80" s="12">
        <f t="shared" si="3"/>
        <v>-5875.370000000001</v>
      </c>
    </row>
    <row r="81" spans="1:8" ht="15">
      <c r="A81" s="19" t="s">
        <v>181</v>
      </c>
      <c r="B81" s="12">
        <v>200</v>
      </c>
      <c r="C81" s="13">
        <v>45126</v>
      </c>
      <c r="D81" s="13">
        <v>45100</v>
      </c>
      <c r="E81" s="13"/>
      <c r="F81" s="13"/>
      <c r="G81" s="1">
        <f t="shared" si="2"/>
        <v>-26</v>
      </c>
      <c r="H81" s="12">
        <f t="shared" si="3"/>
        <v>-5200</v>
      </c>
    </row>
    <row r="82" spans="1:8" ht="15">
      <c r="A82" s="19" t="s">
        <v>182</v>
      </c>
      <c r="B82" s="12">
        <v>412</v>
      </c>
      <c r="C82" s="13">
        <v>45122</v>
      </c>
      <c r="D82" s="13">
        <v>45100</v>
      </c>
      <c r="E82" s="13"/>
      <c r="F82" s="13"/>
      <c r="G82" s="1">
        <f t="shared" si="2"/>
        <v>-22</v>
      </c>
      <c r="H82" s="12">
        <f t="shared" si="3"/>
        <v>-9064</v>
      </c>
    </row>
    <row r="83" spans="1:8" ht="15">
      <c r="A83" s="19" t="s">
        <v>183</v>
      </c>
      <c r="B83" s="12">
        <v>1351.25</v>
      </c>
      <c r="C83" s="13">
        <v>45128</v>
      </c>
      <c r="D83" s="13">
        <v>45100</v>
      </c>
      <c r="E83" s="13"/>
      <c r="F83" s="13"/>
      <c r="G83" s="1">
        <f t="shared" si="2"/>
        <v>-28</v>
      </c>
      <c r="H83" s="12">
        <f t="shared" si="3"/>
        <v>-37835</v>
      </c>
    </row>
    <row r="84" spans="1:8" ht="15">
      <c r="A84" s="19" t="s">
        <v>184</v>
      </c>
      <c r="B84" s="12">
        <v>8372</v>
      </c>
      <c r="C84" s="13">
        <v>45126</v>
      </c>
      <c r="D84" s="13">
        <v>45104</v>
      </c>
      <c r="E84" s="13"/>
      <c r="F84" s="13"/>
      <c r="G84" s="1">
        <f t="shared" si="2"/>
        <v>-22</v>
      </c>
      <c r="H84" s="12">
        <f t="shared" si="3"/>
        <v>-184184</v>
      </c>
    </row>
    <row r="85" spans="1:8" ht="15">
      <c r="A85" s="19" t="s">
        <v>185</v>
      </c>
      <c r="B85" s="12">
        <v>13050</v>
      </c>
      <c r="C85" s="13">
        <v>45134</v>
      </c>
      <c r="D85" s="13">
        <v>45104</v>
      </c>
      <c r="E85" s="13"/>
      <c r="F85" s="13"/>
      <c r="G85" s="1">
        <f t="shared" si="2"/>
        <v>-30</v>
      </c>
      <c r="H85" s="12">
        <f t="shared" si="3"/>
        <v>-391500</v>
      </c>
    </row>
    <row r="86" spans="1:8" ht="1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ht="1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ht="1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ht="1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ht="1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60">D197-C197-(F197-E197)</f>
        <v>0</v>
      </c>
      <c r="H197" s="12">
        <f aca="true" t="shared" si="7" ref="H197:H260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ht="1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ht="1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ht="1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ht="1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ht="1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ht="1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ht="1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ht="1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ht="1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ht="1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ht="1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ht="1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ht="1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ht="1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ht="1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ht="1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ht="1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ht="1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ht="1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ht="1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ht="1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ht="1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ht="1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ht="1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ht="1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ht="1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ht="1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ht="1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ht="1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ht="1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ht="1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ht="1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ht="1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ht="1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ht="1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ht="1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ht="1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ht="1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ht="1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ht="1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ht="1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ht="1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ht="1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ht="1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ht="1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ht="1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ht="1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ht="1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ht="1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ht="1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ht="1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ht="1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ht="1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ht="1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ht="1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ht="1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ht="1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ht="15">
      <c r="A261" s="19"/>
      <c r="B261" s="12"/>
      <c r="C261" s="14"/>
      <c r="D261" s="14"/>
      <c r="E261" s="13"/>
      <c r="F261" s="13"/>
      <c r="G261" s="1">
        <f aca="true" t="shared" si="8" ref="G261:G324">D261-C261-(F261-E261)</f>
        <v>0</v>
      </c>
      <c r="H261" s="12">
        <f aca="true" t="shared" si="9" ref="H261:H324">B261*G261</f>
        <v>0</v>
      </c>
    </row>
    <row r="262" spans="1:8" ht="1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ht="1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ht="1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ht="1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ht="1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ht="1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ht="1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ht="1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ht="1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ht="1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ht="1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ht="1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ht="1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ht="1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ht="1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ht="1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ht="1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ht="1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ht="1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ht="1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ht="1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ht="1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ht="1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ht="1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ht="1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ht="1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ht="1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ht="1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ht="1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ht="1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ht="1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ht="1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ht="1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ht="1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ht="1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ht="1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ht="1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ht="1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ht="1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ht="1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ht="1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ht="1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ht="1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ht="1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ht="1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ht="1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ht="1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ht="1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ht="1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ht="1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ht="1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ht="1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ht="1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ht="1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ht="1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ht="1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ht="1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ht="1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ht="1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ht="1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ht="1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ht="1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ht="1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ht="15">
      <c r="A325" s="19"/>
      <c r="B325" s="12"/>
      <c r="C325" s="14"/>
      <c r="D325" s="14"/>
      <c r="E325" s="13"/>
      <c r="F325" s="13"/>
      <c r="G325" s="1">
        <f aca="true" t="shared" si="10" ref="G325:G353">D325-C325-(F325-E325)</f>
        <v>0</v>
      </c>
      <c r="H325" s="12">
        <f aca="true" t="shared" si="11" ref="H325:H353">B325*G325</f>
        <v>0</v>
      </c>
    </row>
    <row r="326" spans="1:8" ht="1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ht="1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ht="1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ht="1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ht="1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ht="1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ht="1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ht="1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ht="1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ht="1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ht="1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ht="1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ht="1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ht="1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ht="1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ht="1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ht="1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ht="1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ht="1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ht="1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ht="1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ht="1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ht="1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ht="1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ht="1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ht="1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ht="1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ht="1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ht="15">
      <c r="A5" s="19"/>
      <c r="B5" s="12"/>
      <c r="C5" s="13"/>
      <c r="D5" s="13"/>
      <c r="E5" s="13"/>
      <c r="F5" s="13"/>
      <c r="G5" s="1">
        <f aca="true" t="shared" si="0" ref="G5:G68">D5-C5-(F5-E5)</f>
        <v>0</v>
      </c>
      <c r="H5" s="12">
        <f aca="true" t="shared" si="1" ref="H5:H68">B5*G5</f>
        <v>0</v>
      </c>
    </row>
    <row r="6" spans="1:8" ht="1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ht="1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ht="1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ht="1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ht="1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ht="1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ht="1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ht="1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ht="1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ht="1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ht="1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ht="1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ht="1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ht="1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ht="1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ht="1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ht="1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ht="1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ht="1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ht="1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ht="1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ht="1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ht="1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ht="1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ht="1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ht="1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ht="1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ht="1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ht="1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ht="1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ht="1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ht="1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ht="1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ht="1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ht="1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ht="1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ht="1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ht="1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ht="1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ht="1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ht="1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ht="1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ht="1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ht="1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ht="1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ht="1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ht="1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ht="1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ht="1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ht="1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ht="1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ht="1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ht="1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ht="1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ht="1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ht="1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ht="1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ht="1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ht="1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ht="1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ht="1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ht="1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ht="1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ht="15">
      <c r="A69" s="19"/>
      <c r="B69" s="12"/>
      <c r="C69" s="13"/>
      <c r="D69" s="13"/>
      <c r="E69" s="13"/>
      <c r="F69" s="13"/>
      <c r="G69" s="1">
        <f aca="true" t="shared" si="2" ref="G69:G132">D69-C69-(F69-E69)</f>
        <v>0</v>
      </c>
      <c r="H69" s="12">
        <f aca="true" t="shared" si="3" ref="H69:H132">B69*G69</f>
        <v>0</v>
      </c>
    </row>
    <row r="70" spans="1:8" ht="1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ht="1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ht="1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ht="1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ht="1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ht="1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ht="1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ht="1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ht="1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ht="1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ht="1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ht="1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ht="1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ht="1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ht="1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ht="1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ht="1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ht="1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ht="1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ht="1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ht="1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60">D197-C197-(F197-E197)</f>
        <v>0</v>
      </c>
      <c r="H197" s="12">
        <f aca="true" t="shared" si="7" ref="H197:H260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ht="1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ht="1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ht="1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ht="1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ht="1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ht="1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ht="1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ht="1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ht="1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ht="1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ht="1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ht="1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ht="1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ht="1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ht="1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ht="1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ht="1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ht="1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ht="1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ht="1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ht="1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ht="1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ht="1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ht="1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ht="1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ht="1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ht="1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ht="1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ht="1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ht="1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ht="1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ht="1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ht="1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ht="1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ht="1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ht="1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ht="1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ht="1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ht="1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ht="1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ht="1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ht="1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ht="1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ht="1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ht="1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ht="1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ht="1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ht="1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ht="1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ht="1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ht="1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ht="1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ht="1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ht="1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ht="1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ht="1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ht="1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ht="15">
      <c r="A261" s="19"/>
      <c r="B261" s="12"/>
      <c r="C261" s="14"/>
      <c r="D261" s="14"/>
      <c r="E261" s="13"/>
      <c r="F261" s="13"/>
      <c r="G261" s="1">
        <f aca="true" t="shared" si="8" ref="G261:G324">D261-C261-(F261-E261)</f>
        <v>0</v>
      </c>
      <c r="H261" s="12">
        <f aca="true" t="shared" si="9" ref="H261:H324">B261*G261</f>
        <v>0</v>
      </c>
    </row>
    <row r="262" spans="1:8" ht="1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ht="1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ht="1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ht="1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ht="1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ht="1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ht="1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ht="1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ht="1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ht="1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ht="1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ht="1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ht="1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ht="1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ht="1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ht="1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ht="1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ht="1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ht="1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ht="1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ht="1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ht="1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ht="1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ht="1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ht="1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ht="1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ht="1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ht="1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ht="1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ht="1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ht="1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ht="1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ht="1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ht="1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ht="1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ht="1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ht="1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ht="1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ht="1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ht="1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ht="1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ht="1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ht="1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ht="1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ht="1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ht="1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ht="1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ht="1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ht="1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ht="1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ht="1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ht="1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ht="1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ht="1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ht="1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ht="1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ht="1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ht="1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ht="1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ht="1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ht="1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ht="1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ht="1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ht="15">
      <c r="A325" s="19"/>
      <c r="B325" s="12"/>
      <c r="C325" s="14"/>
      <c r="D325" s="14"/>
      <c r="E325" s="13"/>
      <c r="F325" s="13"/>
      <c r="G325" s="1">
        <f aca="true" t="shared" si="10" ref="G325:G353">D325-C325-(F325-E325)</f>
        <v>0</v>
      </c>
      <c r="H325" s="12">
        <f aca="true" t="shared" si="11" ref="H325:H353">B325*G325</f>
        <v>0</v>
      </c>
    </row>
    <row r="326" spans="1:8" ht="1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ht="1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ht="1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ht="1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ht="1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ht="1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ht="1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ht="1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ht="1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ht="1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ht="1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ht="1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ht="1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ht="1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ht="1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ht="1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ht="1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ht="1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ht="1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ht="1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ht="1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ht="1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ht="1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ht="1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ht="1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ht="1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ht="1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ht="1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ht="15">
      <c r="A5" s="19"/>
      <c r="B5" s="12"/>
      <c r="C5" s="13"/>
      <c r="D5" s="13"/>
      <c r="E5" s="13"/>
      <c r="F5" s="13"/>
      <c r="G5" s="1">
        <f aca="true" t="shared" si="0" ref="G5:G68">D5-C5-(F5-E5)</f>
        <v>0</v>
      </c>
      <c r="H5" s="12">
        <f aca="true" t="shared" si="1" ref="H5:H68">B5*G5</f>
        <v>0</v>
      </c>
    </row>
    <row r="6" spans="1:8" ht="1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ht="1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ht="1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ht="1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ht="1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ht="1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ht="1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ht="1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ht="1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ht="1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ht="1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ht="1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ht="1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ht="1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ht="1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ht="1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ht="1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ht="1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ht="1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ht="1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ht="1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ht="1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ht="1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ht="1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ht="1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ht="1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ht="1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ht="1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ht="1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ht="1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ht="1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ht="1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ht="1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ht="1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ht="1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ht="1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ht="1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ht="1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ht="1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ht="1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ht="1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ht="1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ht="1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ht="1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ht="1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ht="1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ht="1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ht="1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ht="1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ht="1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ht="1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ht="1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ht="1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ht="1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ht="1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ht="1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ht="1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ht="1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ht="1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ht="1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ht="1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ht="1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ht="1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ht="15">
      <c r="A69" s="19"/>
      <c r="B69" s="12"/>
      <c r="C69" s="13"/>
      <c r="D69" s="13"/>
      <c r="E69" s="13"/>
      <c r="F69" s="13"/>
      <c r="G69" s="1">
        <f aca="true" t="shared" si="2" ref="G69:G132">D69-C69-(F69-E69)</f>
        <v>0</v>
      </c>
      <c r="H69" s="12">
        <f aca="true" t="shared" si="3" ref="H69:H132">B69*G69</f>
        <v>0</v>
      </c>
    </row>
    <row r="70" spans="1:8" ht="1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ht="1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ht="1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ht="1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ht="1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ht="1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ht="1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ht="1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ht="1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ht="1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ht="1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ht="1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ht="1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ht="1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ht="1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ht="1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ht="1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ht="1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ht="1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ht="1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ht="1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60">D197-C197-(F197-E197)</f>
        <v>0</v>
      </c>
      <c r="H197" s="12">
        <f aca="true" t="shared" si="7" ref="H197:H260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ht="1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ht="1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ht="1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ht="1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ht="1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ht="1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ht="1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ht="1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ht="1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ht="1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ht="1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ht="1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ht="1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ht="1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ht="1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ht="1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ht="1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ht="1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ht="1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ht="1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ht="1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ht="1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ht="1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ht="1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ht="1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ht="1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ht="1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ht="1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ht="1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ht="1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ht="1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ht="1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ht="1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ht="1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ht="1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ht="1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ht="1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ht="1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ht="1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ht="1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ht="1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ht="1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ht="1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ht="1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ht="1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ht="1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ht="1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ht="1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ht="1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ht="1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ht="1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ht="1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ht="1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ht="1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ht="1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ht="1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ht="1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ht="15">
      <c r="A261" s="19"/>
      <c r="B261" s="12"/>
      <c r="C261" s="14"/>
      <c r="D261" s="14"/>
      <c r="E261" s="13"/>
      <c r="F261" s="13"/>
      <c r="G261" s="1">
        <f aca="true" t="shared" si="8" ref="G261:G324">D261-C261-(F261-E261)</f>
        <v>0</v>
      </c>
      <c r="H261" s="12">
        <f aca="true" t="shared" si="9" ref="H261:H324">B261*G261</f>
        <v>0</v>
      </c>
    </row>
    <row r="262" spans="1:8" ht="1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ht="1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ht="1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ht="1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ht="1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ht="1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ht="1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ht="1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ht="1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ht="1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ht="1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ht="1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ht="1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ht="1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ht="1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ht="1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ht="1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ht="1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ht="1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ht="1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ht="1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ht="1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ht="1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ht="1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ht="1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ht="1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ht="1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ht="1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ht="1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ht="1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ht="1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ht="1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ht="1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ht="1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ht="1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ht="1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ht="1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ht="1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ht="1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ht="1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ht="1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ht="1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ht="1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ht="1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ht="1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ht="1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ht="1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ht="1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ht="1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ht="1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ht="1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ht="1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ht="1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ht="1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ht="1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ht="1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ht="1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ht="1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ht="1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ht="1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ht="1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ht="1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ht="1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ht="15">
      <c r="A325" s="19"/>
      <c r="B325" s="12"/>
      <c r="C325" s="14"/>
      <c r="D325" s="14"/>
      <c r="E325" s="13"/>
      <c r="F325" s="13"/>
      <c r="G325" s="1">
        <f aca="true" t="shared" si="10" ref="G325:G353">D325-C325-(F325-E325)</f>
        <v>0</v>
      </c>
      <c r="H325" s="12">
        <f aca="true" t="shared" si="11" ref="H325:H353">B325*G325</f>
        <v>0</v>
      </c>
    </row>
    <row r="326" spans="1:8" ht="1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ht="1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ht="1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ht="1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ht="1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ht="1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ht="1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ht="1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ht="1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ht="1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ht="1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ht="1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ht="1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ht="1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ht="1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ht="1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ht="1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ht="1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ht="1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ht="1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ht="1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ht="1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ht="1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ht="1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ht="1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ht="1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ht="1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ht="1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2023-07-03T07:22:20Z</dcterms:modified>
  <cp:category/>
  <cp:version/>
  <cp:contentType/>
  <cp:contentStatus/>
</cp:coreProperties>
</file>